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 firstSheet="1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<sst xmlns="http://schemas.openxmlformats.org/spreadsheetml/2006/main" count="457" uniqueCount="239">
  <si>
    <t>2019年收支总体情况表</t>
  </si>
  <si>
    <t>单位名称:偃师市房产管理局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</si>
  <si>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</si>
  <si>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</si>
  <si>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</si>
  <si>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</si>
  <si>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</si>
  <si>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</si>
  <si>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</si>
  <si>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</si>
  <si>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</si>
  <si>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</si>
  <si>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</si>
  <si>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</si>
  <si>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</si>
  <si>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</si>
  <si>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</si>
  <si>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</si>
  <si>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</si>
  <si>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</si>
  <si>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</si>
  <si>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</si>
  <si>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</si>
  <si>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</si>
  <si>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</si>
  <si>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</si>
  <si>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</si>
  <si>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</si>
  <si>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</si>
  <si>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</si>
  <si>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</si>
  <si>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</si>
  <si>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</si>
  <si>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</si>
  <si>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</si>
  <si>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</si>
  <si>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</si>
  <si>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</si>
  <si>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</si>
  <si>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</si>
  <si>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</si>
  <si>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</si>
  <si>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</si>
  <si>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</si>
  <si>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</si>
  <si>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</si>
  <si>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</si>
  <si>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</si>
  <si>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</si>
  <si>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</si>
  <si>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</si>
  <si>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</si>
  <si>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</si>
  <si>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</si>
  <si>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</si>
  <si>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</si>
  <si>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</si>
  <si>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</si>
  <si>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</si>
  <si>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</si>
  <si>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</si>
  <si>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</si>
  <si>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</si>
  <si>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</si>
  <si>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</si>
  <si>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</si>
  <si>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</si>
  <si>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</si>
  <si>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</si>
  <si>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03</t>
  </si>
  <si>
    <t>01</t>
  </si>
  <si>
    <t>行政运行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</si>
  <si>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</si>
  <si>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</si>
  <si>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</si>
  <si>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</si>
  <si>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</si>
  <si>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</si>
  <si>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</si>
  <si>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</si>
  <si>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</si>
  <si>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208</t>
  </si>
  <si>
    <t>05</t>
  </si>
  <si>
    <t>机关事业基本养老保险缴费支出</t>
  </si>
  <si>
    <t>死亡抚恤</t>
  </si>
  <si>
    <t>210</t>
  </si>
  <si>
    <t>11</t>
  </si>
  <si>
    <t>02</t>
  </si>
  <si>
    <t>事业单位医疗</t>
  </si>
  <si>
    <t>221</t>
  </si>
  <si>
    <t>住房公积金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</si>
  <si>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</si>
  <si>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</si>
  <si>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</si>
  <si>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</si>
  <si>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</si>
  <si>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</si>
  <si>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</si>
  <si>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</si>
  <si>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</si>
  <si>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</si>
  <si>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</si>
  <si>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</si>
  <si>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</si>
  <si>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</si>
  <si>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</si>
  <si>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</si>
  <si>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</si>
  <si>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</si>
  <si>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</si>
  <si>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</si>
  <si>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</si>
  <si>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</si>
  <si>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</si>
  <si>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</si>
  <si>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</si>
  <si>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</si>
  <si>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</si>
  <si>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</si>
  <si>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</si>
  <si>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</si>
  <si>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</si>
  <si>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</si>
  <si>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</si>
  <si>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</si>
  <si>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</si>
  <si>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</si>
  <si>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</si>
  <si>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</si>
  <si>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</si>
  <si>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</si>
  <si>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</si>
  <si>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</si>
  <si>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</si>
  <si>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</si>
  <si>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单位名称：偃师市房产管理局</t>
  </si>
  <si>
    <t>部门预算经济分类</t>
  </si>
  <si>
    <t>政府预算经济分类</t>
  </si>
  <si>
    <t>上年一般公共预算结转</t>
  </si>
  <si>
    <t>工资福利支出</t>
  </si>
  <si>
    <t xml:space="preserve">  基本工资</t>
  </si>
  <si>
    <t xml:space="preserve">  津贴补贴</t>
  </si>
  <si>
    <t>301</t>
  </si>
  <si>
    <t xml:space="preserve">  津贴补贴（在职取暖费）</t>
  </si>
  <si>
    <t xml:space="preserve">  奖金（年终一次性奖金）</t>
  </si>
  <si>
    <t xml:space="preserve">  奖金（目标考核奖）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</si>
  <si>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</si>
  <si>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</si>
  <si>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</si>
  <si>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</si>
  <si>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</si>
  <si>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其他社会保障缴费（失业保险）</t>
  </si>
  <si>
    <t xml:space="preserve">  其他社会保障缴费（工伤保险）</t>
  </si>
  <si>
    <t xml:space="preserve">  其他社会保障缴费（生育保险）</t>
  </si>
  <si>
    <t xml:space="preserve">  其他社会保障缴费（大病保险）</t>
  </si>
  <si>
    <t>13</t>
  </si>
  <si>
    <t xml:space="preserve">  住房公积金</t>
  </si>
  <si>
    <t>303</t>
  </si>
  <si>
    <t>对个人和家庭补助</t>
  </si>
  <si>
    <t xml:space="preserve">  退休取暖费</t>
  </si>
  <si>
    <t xml:space="preserve">  退休健康休养费</t>
  </si>
  <si>
    <t xml:space="preserve">  退休费</t>
  </si>
  <si>
    <t xml:space="preserve">  遗属补助</t>
  </si>
  <si>
    <t>商品和服务支出</t>
  </si>
  <si>
    <t>302</t>
  </si>
  <si>
    <t xml:space="preserve">  办公费（公用经费）</t>
  </si>
  <si>
    <t xml:space="preserve">  工会经费</t>
  </si>
  <si>
    <t xml:space="preserve">  福利费</t>
  </si>
  <si>
    <t xml:space="preserve">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</si>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</sst>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);[Red]\(#,##0\)"/>
    <numFmt numFmtId="177" formatCode="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#,##0.00_ "/>
    <numFmt numFmtId="184" formatCode="* #,##0.00;* \-#,##0.00;* &quot;&quot;??;@"/>
    <numFmt numFmtId="185" formatCode="#,##0.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u/>
      <sz val="9"/>
      <color indexed="12"/>
      <name val="宋体"/>
      <charset val="134"/>
    </font>
    <font>
      <b/>
      <sz val="11"/>
      <color indexed="52"/>
      <name val="宋体"/>
      <charset val="134"/>
    </font>
    <font>
      <u/>
      <sz val="9"/>
      <color indexed="36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13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19" borderId="40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9" borderId="35" applyNumberFormat="0" applyAlignment="0" applyProtection="0">
      <alignment vertical="center"/>
    </xf>
    <xf numFmtId="0" fontId="28" fillId="9" borderId="37" applyNumberFormat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3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6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2" fillId="0" borderId="2" xfId="117" applyNumberFormat="1" applyFont="1" applyFill="1" applyBorder="1" applyAlignment="1">
      <alignment horizontal="center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6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6" applyNumberFormat="1" applyFont="1" applyFill="1" applyAlignment="1" applyProtection="1">
      <alignment vertical="center"/>
    </xf>
    <xf numFmtId="179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9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3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ont="1" applyFill="1" applyAlignment="1">
      <alignment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6" xfId="117" applyFont="1" applyFill="1" applyBorder="1" applyAlignment="1">
      <alignment horizontal="center" vertical="center" wrapText="1"/>
    </xf>
    <xf numFmtId="177" fontId="11" fillId="0" borderId="2" xfId="117" applyNumberFormat="1" applyFont="1" applyFill="1" applyBorder="1" applyAlignment="1">
      <alignment horizontal="center" vertical="center" wrapText="1"/>
    </xf>
    <xf numFmtId="49" fontId="11" fillId="2" borderId="2" xfId="106" applyNumberFormat="1" applyFont="1" applyFill="1" applyBorder="1" applyAlignment="1">
      <alignment horizontal="left" vertical="center" wrapText="1"/>
    </xf>
    <xf numFmtId="0" fontId="11" fillId="2" borderId="2" xfId="106" applyFont="1" applyFill="1" applyBorder="1" applyAlignment="1">
      <alignment vertical="center" wrapText="1"/>
    </xf>
    <xf numFmtId="49" fontId="11" fillId="0" borderId="2" xfId="117" applyNumberFormat="1" applyFont="1" applyFill="1" applyBorder="1" applyAlignment="1">
      <alignment horizontal="left" vertical="center" wrapText="1"/>
    </xf>
    <xf numFmtId="177" fontId="11" fillId="0" borderId="2" xfId="117" applyNumberFormat="1" applyFont="1" applyFill="1" applyBorder="1" applyAlignment="1">
      <alignment horizontal="right" vertical="center" wrapText="1"/>
    </xf>
    <xf numFmtId="49" fontId="2" fillId="2" borderId="2" xfId="106" applyNumberFormat="1" applyFont="1" applyFill="1" applyBorder="1" applyAlignment="1">
      <alignment horizontal="left" vertical="center" wrapText="1"/>
    </xf>
    <xf numFmtId="0" fontId="2" fillId="2" borderId="2" xfId="106" applyFont="1" applyFill="1" applyBorder="1" applyAlignment="1">
      <alignment vertical="center" wrapText="1"/>
    </xf>
    <xf numFmtId="0" fontId="3" fillId="0" borderId="2" xfId="117" applyFont="1" applyFill="1" applyBorder="1" applyAlignment="1">
      <alignment vertical="center"/>
    </xf>
    <xf numFmtId="49" fontId="3" fillId="0" borderId="2" xfId="117" applyNumberFormat="1" applyFont="1" applyFill="1" applyBorder="1" applyAlignment="1">
      <alignment vertical="center"/>
    </xf>
    <xf numFmtId="177" fontId="3" fillId="0" borderId="2" xfId="117" applyNumberFormat="1" applyFont="1" applyFill="1" applyBorder="1" applyAlignment="1">
      <alignment vertical="center"/>
    </xf>
    <xf numFmtId="177" fontId="12" fillId="0" borderId="2" xfId="117" applyNumberFormat="1" applyFont="1" applyFill="1" applyBorder="1" applyAlignment="1">
      <alignment vertical="center"/>
    </xf>
    <xf numFmtId="0" fontId="12" fillId="0" borderId="2" xfId="117" applyFont="1" applyFill="1" applyBorder="1" applyAlignment="1">
      <alignment vertical="center"/>
    </xf>
    <xf numFmtId="49" fontId="12" fillId="0" borderId="2" xfId="117" applyNumberFormat="1" applyFont="1" applyFill="1" applyBorder="1" applyAlignment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horizontal="center" vertical="center"/>
    </xf>
    <xf numFmtId="0" fontId="0" fillId="0" borderId="0" xfId="114" applyFont="1" applyFill="1" applyAlignment="1">
      <alignment horizontal="center" vertical="center"/>
    </xf>
    <xf numFmtId="0" fontId="7" fillId="0" borderId="0" xfId="114" applyFill="1" applyAlignment="1">
      <alignment horizontal="center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179" fontId="5" fillId="0" borderId="1" xfId="56" applyNumberFormat="1" applyFont="1" applyFill="1" applyBorder="1" applyAlignment="1" applyProtection="1">
      <alignment horizontal="center" vertical="center"/>
    </xf>
    <xf numFmtId="49" fontId="5" fillId="0" borderId="2" xfId="114" applyNumberFormat="1" applyFont="1" applyFill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 wrapText="1"/>
    </xf>
    <xf numFmtId="182" fontId="5" fillId="0" borderId="2" xfId="56" applyNumberFormat="1" applyFont="1" applyFill="1" applyBorder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0" fillId="0" borderId="2" xfId="114" applyFont="1" applyFill="1" applyBorder="1">
      <alignment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2" fontId="5" fillId="0" borderId="3" xfId="113" applyNumberFormat="1" applyFont="1" applyFill="1" applyBorder="1" applyAlignment="1" applyProtection="1">
      <alignment horizontal="right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3" xfId="113" applyNumberFormat="1" applyFont="1" applyFill="1" applyBorder="1" applyAlignment="1" applyProtection="1">
      <alignment horizontal="right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4" xfId="112" applyFont="1" applyFill="1" applyBorder="1" applyAlignment="1">
      <alignment horizontal="center" vertical="center"/>
    </xf>
    <xf numFmtId="185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 applyProtection="1">
      <alignment horizontal="left" vertical="center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185" fontId="5" fillId="0" borderId="2" xfId="112" applyNumberFormat="1" applyFont="1" applyFill="1" applyBorder="1" applyAlignment="1" applyProtection="1">
      <alignment horizontal="left" vertical="center"/>
    </xf>
    <xf numFmtId="183" fontId="5" fillId="0" borderId="2" xfId="112" applyNumberFormat="1" applyFont="1" applyFill="1" applyBorder="1" applyAlignment="1"/>
    <xf numFmtId="183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630BD59E014AE0530A0804CCCC24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showZeros="0" workbookViewId="0">
      <selection activeCell="G10" sqref="G10"/>
    </sheetView>
  </sheetViews>
  <sheetFormatPr defaultColWidth="6.875" defaultRowHeight="11.25"/>
  <cols>
    <col min="1" max="1" width="15.5" style="234" customWidth="1"/>
    <col min="2" max="2" width="7.375" style="234" customWidth="1"/>
    <col min="3" max="3" width="11.75" style="234" customWidth="1"/>
    <col min="4" max="5" width="7.25" style="234" customWidth="1"/>
    <col min="6" max="6" width="7.5" style="234" customWidth="1"/>
    <col min="7" max="7" width="7.625" style="234" customWidth="1"/>
    <col min="8" max="8" width="13.25" style="234" customWidth="1"/>
    <col min="9" max="9" width="8.375" style="234" customWidth="1"/>
    <col min="10" max="10" width="10.25" style="234" customWidth="1"/>
    <col min="11" max="11" width="8.375" style="234" customWidth="1"/>
    <col min="12" max="12" width="7.75" style="234" customWidth="1"/>
    <col min="13" max="16384" width="6.875" style="234"/>
  </cols>
  <sheetData>
    <row r="1" ht="42" customHeight="1" spans="1:12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ht="15" customHeight="1" spans="1:12">
      <c r="A2" s="236" t="s">
        <v>1</v>
      </c>
      <c r="B2" s="237"/>
      <c r="C2" s="127"/>
      <c r="D2" s="238"/>
      <c r="E2" s="238"/>
      <c r="F2" s="238"/>
      <c r="G2" s="239"/>
      <c r="H2" s="239"/>
      <c r="I2" s="239"/>
      <c r="J2" s="239"/>
      <c r="K2" s="239"/>
      <c r="L2" s="238" t="s">
        <v>2</v>
      </c>
    </row>
    <row r="3" ht="35" customHeight="1" spans="1:12">
      <c r="A3" s="240" t="s">
        <v>3</v>
      </c>
      <c r="B3" s="240"/>
      <c r="C3" s="241" t="s">
        <v>4</v>
      </c>
      <c r="D3" s="241"/>
      <c r="E3" s="241"/>
      <c r="F3" s="241"/>
      <c r="G3" s="241"/>
      <c r="H3" s="241"/>
      <c r="I3" s="241"/>
      <c r="J3" s="241"/>
      <c r="K3" s="241"/>
      <c r="L3" s="241"/>
    </row>
    <row r="4" ht="24" customHeight="1" spans="1:12">
      <c r="A4" s="242" t="s">
        <v>5</v>
      </c>
      <c r="B4" s="242" t="s">
        <v>6</v>
      </c>
      <c r="C4" s="243" t="s">
        <v>7</v>
      </c>
      <c r="D4" s="243" t="s">
        <v>8</v>
      </c>
      <c r="E4" s="244" t="s">
        <v>9</v>
      </c>
      <c r="F4" s="245"/>
      <c r="G4" s="246" t="s">
        <v>10</v>
      </c>
      <c r="H4" s="245"/>
      <c r="I4" s="245"/>
      <c r="J4" s="245"/>
      <c r="K4" s="245"/>
      <c r="L4" s="245"/>
    </row>
    <row r="5" ht="35" customHeight="1" spans="1:12">
      <c r="A5" s="242"/>
      <c r="B5" s="242"/>
      <c r="C5" s="242"/>
      <c r="D5" s="242"/>
      <c r="E5" s="247" t="s">
        <v>11</v>
      </c>
      <c r="F5" s="247" t="s">
        <v>12</v>
      </c>
      <c r="G5" s="244" t="s">
        <v>13</v>
      </c>
      <c r="H5" s="245"/>
      <c r="I5" s="247" t="s">
        <v>14</v>
      </c>
      <c r="J5" s="247" t="s">
        <v>15</v>
      </c>
      <c r="K5" s="247" t="s">
        <v>16</v>
      </c>
      <c r="L5" s="243" t="s">
        <v>17</v>
      </c>
    </row>
    <row r="6" ht="23" customHeight="1" spans="1:12">
      <c r="A6" s="248"/>
      <c r="B6" s="248"/>
      <c r="C6" s="248"/>
      <c r="D6" s="248"/>
      <c r="E6" s="249"/>
      <c r="F6" s="249"/>
      <c r="G6" s="250" t="s">
        <v>18</v>
      </c>
      <c r="H6" s="250" t="s">
        <v>19</v>
      </c>
      <c r="I6" s="249"/>
      <c r="J6" s="249"/>
      <c r="K6" s="249"/>
      <c r="L6" s="248"/>
    </row>
    <row r="7" ht="30" customHeight="1" spans="1:12">
      <c r="A7" s="162" t="s">
        <v>20</v>
      </c>
      <c r="B7" s="164">
        <v>34.89</v>
      </c>
      <c r="C7" s="251" t="s">
        <v>21</v>
      </c>
      <c r="D7" s="164">
        <f>G7</f>
        <v>213.89</v>
      </c>
      <c r="E7" s="252"/>
      <c r="F7" s="252"/>
      <c r="G7" s="252">
        <f>H7+K7</f>
        <v>213.89</v>
      </c>
      <c r="H7" s="252">
        <v>33.89</v>
      </c>
      <c r="I7" s="252"/>
      <c r="J7" s="252"/>
      <c r="K7" s="252">
        <v>180</v>
      </c>
      <c r="L7" s="252"/>
    </row>
    <row r="8" ht="30" customHeight="1" spans="1:12">
      <c r="A8" s="162" t="s">
        <v>22</v>
      </c>
      <c r="B8" s="167"/>
      <c r="C8" s="251" t="s">
        <v>23</v>
      </c>
      <c r="D8" s="164">
        <f>G8</f>
        <v>204.91</v>
      </c>
      <c r="E8" s="252"/>
      <c r="F8" s="252"/>
      <c r="G8" s="252">
        <f>H8+K8</f>
        <v>204.91</v>
      </c>
      <c r="H8" s="252">
        <v>32.91</v>
      </c>
      <c r="I8" s="252"/>
      <c r="J8" s="252"/>
      <c r="K8" s="252">
        <v>172</v>
      </c>
      <c r="L8" s="252"/>
    </row>
    <row r="9" ht="30" customHeight="1" spans="1:12">
      <c r="A9" s="162" t="s">
        <v>24</v>
      </c>
      <c r="B9" s="169"/>
      <c r="C9" s="253" t="s">
        <v>25</v>
      </c>
      <c r="D9" s="164">
        <f>G9</f>
        <v>8.98</v>
      </c>
      <c r="E9" s="252"/>
      <c r="F9" s="252"/>
      <c r="G9" s="252">
        <f>H9+K9</f>
        <v>8.98</v>
      </c>
      <c r="H9" s="252">
        <v>0.98</v>
      </c>
      <c r="I9" s="252"/>
      <c r="J9" s="252"/>
      <c r="K9" s="252">
        <v>8</v>
      </c>
      <c r="L9" s="252"/>
    </row>
    <row r="10" ht="30" customHeight="1" spans="1:12">
      <c r="A10" s="162" t="s">
        <v>26</v>
      </c>
      <c r="B10" s="164"/>
      <c r="C10" s="253" t="s">
        <v>27</v>
      </c>
      <c r="D10" s="164">
        <f>G10</f>
        <v>6</v>
      </c>
      <c r="E10" s="252"/>
      <c r="F10" s="252"/>
      <c r="G10" s="252">
        <f>H10+K10</f>
        <v>6</v>
      </c>
      <c r="H10" s="252">
        <v>1</v>
      </c>
      <c r="I10" s="252"/>
      <c r="J10" s="252"/>
      <c r="K10" s="252">
        <v>5</v>
      </c>
      <c r="L10" s="252"/>
    </row>
    <row r="11" ht="30" customHeight="1" spans="1:12">
      <c r="A11" s="162" t="s">
        <v>28</v>
      </c>
      <c r="B11" s="167"/>
      <c r="C11" s="251" t="s">
        <v>29</v>
      </c>
      <c r="D11" s="164">
        <f>G11</f>
        <v>6</v>
      </c>
      <c r="E11" s="252"/>
      <c r="F11" s="252"/>
      <c r="G11" s="252">
        <f>H11+K11</f>
        <v>6</v>
      </c>
      <c r="H11" s="252">
        <v>1</v>
      </c>
      <c r="I11" s="252"/>
      <c r="J11" s="252"/>
      <c r="K11" s="252">
        <v>5</v>
      </c>
      <c r="L11" s="252"/>
    </row>
    <row r="12" ht="30" customHeight="1" spans="1:12">
      <c r="A12" s="162" t="s">
        <v>30</v>
      </c>
      <c r="B12" s="170"/>
      <c r="C12" s="253" t="s">
        <v>31</v>
      </c>
      <c r="D12" s="254"/>
      <c r="E12" s="252"/>
      <c r="F12" s="252"/>
      <c r="G12" s="252"/>
      <c r="H12" s="252"/>
      <c r="I12" s="252"/>
      <c r="J12" s="252"/>
      <c r="K12" s="252"/>
      <c r="L12" s="252"/>
    </row>
    <row r="13" ht="30" customHeight="1" spans="1:12">
      <c r="A13" s="162" t="s">
        <v>32</v>
      </c>
      <c r="B13" s="167">
        <v>185</v>
      </c>
      <c r="C13" s="255"/>
      <c r="D13" s="256"/>
      <c r="E13" s="256"/>
      <c r="F13" s="257"/>
      <c r="G13" s="258"/>
      <c r="H13" s="258"/>
      <c r="I13" s="258"/>
      <c r="J13" s="258"/>
      <c r="K13" s="258"/>
      <c r="L13" s="258"/>
    </row>
    <row r="14" ht="30" customHeight="1" spans="1:12">
      <c r="A14" s="186" t="s">
        <v>33</v>
      </c>
      <c r="B14" s="167"/>
      <c r="C14" s="255"/>
      <c r="D14" s="256"/>
      <c r="E14" s="256"/>
      <c r="F14" s="257"/>
      <c r="G14" s="258"/>
      <c r="H14" s="258"/>
      <c r="I14" s="258"/>
      <c r="J14" s="258"/>
      <c r="K14" s="258"/>
      <c r="L14" s="258"/>
    </row>
    <row r="15" ht="30" customHeight="1" spans="1:12">
      <c r="A15" s="259" t="s">
        <v>34</v>
      </c>
      <c r="B15" s="164"/>
      <c r="C15" s="260"/>
      <c r="D15" s="254"/>
      <c r="E15" s="261"/>
      <c r="F15" s="261"/>
      <c r="G15" s="258"/>
      <c r="H15" s="258"/>
      <c r="I15" s="258"/>
      <c r="J15" s="258"/>
      <c r="K15" s="258"/>
      <c r="L15" s="258"/>
    </row>
    <row r="16" ht="30" customHeight="1" spans="1:12">
      <c r="A16" s="186" t="s">
        <v>35</v>
      </c>
      <c r="B16" s="167"/>
      <c r="C16" s="262"/>
      <c r="D16" s="263"/>
      <c r="E16" s="261"/>
      <c r="F16" s="261"/>
      <c r="G16" s="258"/>
      <c r="H16" s="258"/>
      <c r="I16" s="258"/>
      <c r="J16" s="258"/>
      <c r="K16" s="258"/>
      <c r="L16" s="258"/>
    </row>
    <row r="17" ht="30" customHeight="1" spans="1:12">
      <c r="A17" s="162" t="s">
        <v>36</v>
      </c>
      <c r="B17" s="170"/>
      <c r="C17" s="262"/>
      <c r="D17" s="264"/>
      <c r="E17" s="261"/>
      <c r="F17" s="261"/>
      <c r="G17" s="258"/>
      <c r="H17" s="258"/>
      <c r="I17" s="258"/>
      <c r="J17" s="258"/>
      <c r="K17" s="258"/>
      <c r="L17" s="258"/>
    </row>
    <row r="18" ht="30" customHeight="1" spans="1:12">
      <c r="A18" s="162" t="s">
        <v>37</v>
      </c>
      <c r="B18" s="170"/>
      <c r="C18" s="262"/>
      <c r="D18" s="263"/>
      <c r="E18" s="261"/>
      <c r="F18" s="261"/>
      <c r="G18" s="258"/>
      <c r="H18" s="258"/>
      <c r="I18" s="258"/>
      <c r="J18" s="258"/>
      <c r="K18" s="258"/>
      <c r="L18" s="258"/>
    </row>
    <row r="19" ht="30" customHeight="1" spans="1:12">
      <c r="A19" s="162" t="s">
        <v>38</v>
      </c>
      <c r="B19" s="265"/>
      <c r="C19" s="262"/>
      <c r="D19" s="188"/>
      <c r="E19" s="261"/>
      <c r="F19" s="261"/>
      <c r="G19" s="258"/>
      <c r="H19" s="258"/>
      <c r="I19" s="258"/>
      <c r="J19" s="258"/>
      <c r="K19" s="258"/>
      <c r="L19" s="258"/>
    </row>
    <row r="20" ht="24" customHeight="1" spans="1:12">
      <c r="A20" s="184" t="s">
        <v>39</v>
      </c>
      <c r="B20" s="170">
        <f>SUM(B7:B19)</f>
        <v>219.89</v>
      </c>
      <c r="C20" s="266" t="s">
        <v>40</v>
      </c>
      <c r="D20" s="170">
        <v>219.89</v>
      </c>
      <c r="E20" s="252"/>
      <c r="F20" s="252"/>
      <c r="G20" s="252">
        <v>219.89</v>
      </c>
      <c r="H20" s="252">
        <v>34.89</v>
      </c>
      <c r="I20" s="252"/>
      <c r="J20" s="252"/>
      <c r="K20" s="252">
        <v>185</v>
      </c>
      <c r="L20" s="252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51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"/>
  <sheetViews>
    <sheetView showGridLines="0" showZeros="0" workbookViewId="0">
      <selection activeCell="K19" sqref="K19"/>
    </sheetView>
  </sheetViews>
  <sheetFormatPr defaultColWidth="6.875" defaultRowHeight="11.25"/>
  <cols>
    <col min="1" max="1" width="3.375" style="206" customWidth="1"/>
    <col min="2" max="3" width="2.5" style="206" customWidth="1"/>
    <col min="4" max="4" width="4.375" style="206" customWidth="1"/>
    <col min="5" max="5" width="6.375" style="206" customWidth="1"/>
    <col min="6" max="6" width="8" style="206" customWidth="1"/>
    <col min="7" max="7" width="6" style="206" customWidth="1"/>
    <col min="8" max="8" width="6.5" style="206" customWidth="1"/>
    <col min="9" max="9" width="3.875" style="206" customWidth="1"/>
    <col min="10" max="10" width="6.375" style="206" customWidth="1"/>
    <col min="11" max="11" width="4.25" style="206" customWidth="1"/>
    <col min="12" max="12" width="6.75" style="206" customWidth="1"/>
    <col min="13" max="13" width="4" style="206" customWidth="1"/>
    <col min="14" max="14" width="6.5" style="206" customWidth="1"/>
    <col min="15" max="15" width="4.125" style="206" customWidth="1"/>
    <col min="16" max="16" width="5" style="206" customWidth="1"/>
    <col min="17" max="17" width="5.875" style="206" customWidth="1"/>
    <col min="18" max="18" width="6" style="206" customWidth="1"/>
    <col min="19" max="19" width="6.375" style="206" customWidth="1"/>
    <col min="20" max="20" width="6" style="206" customWidth="1"/>
    <col min="21" max="21" width="6.875" style="206" customWidth="1"/>
    <col min="22" max="22" width="4.625" style="206" customWidth="1"/>
    <col min="23" max="251" width="6.875" style="206" customWidth="1"/>
    <col min="252" max="16384" width="6.875" style="206"/>
  </cols>
  <sheetData>
    <row r="1" ht="42" customHeight="1" spans="1:22">
      <c r="A1" s="207" t="s">
        <v>41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</row>
    <row r="2" ht="15" customHeight="1" spans="1:22">
      <c r="A2" s="208" t="s">
        <v>1</v>
      </c>
      <c r="B2" s="208"/>
      <c r="C2" s="208"/>
      <c r="D2" s="208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V2" s="229" t="s">
        <v>2</v>
      </c>
    </row>
    <row r="3" ht="20.1" customHeight="1" spans="1:22">
      <c r="A3" s="210" t="s">
        <v>42</v>
      </c>
      <c r="B3" s="210"/>
      <c r="C3" s="210"/>
      <c r="D3" s="211" t="s">
        <v>43</v>
      </c>
      <c r="E3" s="212" t="s">
        <v>44</v>
      </c>
      <c r="F3" s="213" t="s">
        <v>45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27"/>
      <c r="R3" s="227"/>
      <c r="S3" s="212" t="s">
        <v>46</v>
      </c>
      <c r="T3" s="212"/>
      <c r="U3" s="228" t="s">
        <v>47</v>
      </c>
      <c r="V3" s="228" t="s">
        <v>17</v>
      </c>
    </row>
    <row r="4" ht="20.1" customHeight="1" spans="1:22">
      <c r="A4" s="210"/>
      <c r="B4" s="210"/>
      <c r="C4" s="210"/>
      <c r="D4" s="211"/>
      <c r="E4" s="212"/>
      <c r="F4" s="212" t="s">
        <v>8</v>
      </c>
      <c r="G4" s="215" t="s">
        <v>48</v>
      </c>
      <c r="H4" s="216"/>
      <c r="I4" s="226"/>
      <c r="J4" s="215" t="s">
        <v>49</v>
      </c>
      <c r="K4" s="214"/>
      <c r="L4" s="214"/>
      <c r="M4" s="214"/>
      <c r="N4" s="214"/>
      <c r="O4" s="227"/>
      <c r="P4" s="212" t="s">
        <v>50</v>
      </c>
      <c r="Q4" s="212" t="s">
        <v>51</v>
      </c>
      <c r="R4" s="230" t="s">
        <v>52</v>
      </c>
      <c r="S4" s="212" t="s">
        <v>53</v>
      </c>
      <c r="T4" s="212" t="s">
        <v>54</v>
      </c>
      <c r="U4" s="212"/>
      <c r="V4" s="212"/>
    </row>
    <row r="5" ht="20.1" customHeight="1" spans="1:22">
      <c r="A5" s="217" t="s">
        <v>55</v>
      </c>
      <c r="B5" s="217" t="s">
        <v>56</v>
      </c>
      <c r="C5" s="217" t="s">
        <v>57</v>
      </c>
      <c r="D5" s="211"/>
      <c r="E5" s="212"/>
      <c r="F5" s="212"/>
      <c r="G5" s="218" t="s">
        <v>58</v>
      </c>
      <c r="H5" s="218" t="s">
        <v>59</v>
      </c>
      <c r="I5" s="218" t="s">
        <v>60</v>
      </c>
      <c r="J5" s="228" t="s">
        <v>61</v>
      </c>
      <c r="K5" s="212" t="s">
        <v>62</v>
      </c>
      <c r="L5" s="212" t="s">
        <v>63</v>
      </c>
      <c r="M5" s="212" t="s">
        <v>64</v>
      </c>
      <c r="N5" s="212" t="s">
        <v>65</v>
      </c>
      <c r="O5" s="228" t="s">
        <v>66</v>
      </c>
      <c r="P5" s="212"/>
      <c r="Q5" s="212"/>
      <c r="R5" s="231"/>
      <c r="S5" s="212"/>
      <c r="T5" s="212"/>
      <c r="U5" s="212"/>
      <c r="V5" s="212"/>
    </row>
    <row r="6" ht="30" customHeight="1" spans="1:22">
      <c r="A6" s="217"/>
      <c r="B6" s="217"/>
      <c r="C6" s="217"/>
      <c r="D6" s="211"/>
      <c r="E6" s="212"/>
      <c r="F6" s="212"/>
      <c r="G6" s="219"/>
      <c r="H6" s="220"/>
      <c r="I6" s="220"/>
      <c r="J6" s="228"/>
      <c r="K6" s="212"/>
      <c r="L6" s="212"/>
      <c r="M6" s="212"/>
      <c r="N6" s="212"/>
      <c r="O6" s="228"/>
      <c r="P6" s="212"/>
      <c r="Q6" s="212"/>
      <c r="R6" s="219"/>
      <c r="S6" s="212"/>
      <c r="T6" s="212"/>
      <c r="U6" s="212"/>
      <c r="V6" s="212"/>
    </row>
    <row r="7" ht="20.1" customHeight="1" spans="1:22">
      <c r="A7" s="210" t="s">
        <v>67</v>
      </c>
      <c r="B7" s="210" t="s">
        <v>67</v>
      </c>
      <c r="C7" s="210" t="s">
        <v>67</v>
      </c>
      <c r="D7" s="210" t="s">
        <v>67</v>
      </c>
      <c r="E7" s="221">
        <v>1</v>
      </c>
      <c r="F7" s="221">
        <f t="shared" ref="F7:V7" si="0">E7+1</f>
        <v>2</v>
      </c>
      <c r="G7" s="221">
        <f t="shared" si="0"/>
        <v>3</v>
      </c>
      <c r="H7" s="221">
        <f t="shared" si="0"/>
        <v>4</v>
      </c>
      <c r="I7" s="221">
        <f t="shared" si="0"/>
        <v>5</v>
      </c>
      <c r="J7" s="221">
        <f t="shared" si="0"/>
        <v>6</v>
      </c>
      <c r="K7" s="221">
        <f t="shared" si="0"/>
        <v>7</v>
      </c>
      <c r="L7" s="221">
        <f t="shared" si="0"/>
        <v>8</v>
      </c>
      <c r="M7" s="221">
        <f t="shared" si="0"/>
        <v>9</v>
      </c>
      <c r="N7" s="221">
        <f t="shared" si="0"/>
        <v>10</v>
      </c>
      <c r="O7" s="221">
        <f t="shared" si="0"/>
        <v>11</v>
      </c>
      <c r="P7" s="221">
        <f t="shared" si="0"/>
        <v>12</v>
      </c>
      <c r="Q7" s="221">
        <f t="shared" si="0"/>
        <v>13</v>
      </c>
      <c r="R7" s="221">
        <f t="shared" si="0"/>
        <v>14</v>
      </c>
      <c r="S7" s="221">
        <f t="shared" si="0"/>
        <v>15</v>
      </c>
      <c r="T7" s="221">
        <f t="shared" si="0"/>
        <v>16</v>
      </c>
      <c r="U7" s="221">
        <f t="shared" si="0"/>
        <v>17</v>
      </c>
      <c r="V7" s="221">
        <f t="shared" si="0"/>
        <v>18</v>
      </c>
    </row>
    <row r="8" ht="27" customHeight="1" spans="1:22">
      <c r="A8" s="222" t="s">
        <v>68</v>
      </c>
      <c r="B8" s="222" t="s">
        <v>69</v>
      </c>
      <c r="C8" s="222" t="s">
        <v>70</v>
      </c>
      <c r="D8" s="223" t="s">
        <v>71</v>
      </c>
      <c r="E8" s="224">
        <f>F8</f>
        <v>219.89</v>
      </c>
      <c r="F8" s="224">
        <f>G8+J8</f>
        <v>219.89</v>
      </c>
      <c r="G8" s="225">
        <v>34.89</v>
      </c>
      <c r="H8" s="225">
        <v>34.89</v>
      </c>
      <c r="I8" s="225"/>
      <c r="J8" s="225">
        <v>185</v>
      </c>
      <c r="K8" s="224"/>
      <c r="L8" s="224"/>
      <c r="M8" s="224"/>
      <c r="N8" s="224">
        <v>185</v>
      </c>
      <c r="O8" s="224"/>
      <c r="P8" s="224"/>
      <c r="Q8" s="224"/>
      <c r="R8" s="224"/>
      <c r="S8" s="232"/>
      <c r="T8" s="232"/>
      <c r="U8" s="232"/>
      <c r="V8" s="233"/>
    </row>
    <row r="9" ht="14.25" customHeight="1"/>
    <row r="10" ht="9.75" customHeight="1"/>
    <row r="11" ht="9.7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12.75" customHeight="1"/>
    <row r="24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scale="93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showZeros="0" tabSelected="1" workbookViewId="0">
      <selection activeCell="E9" sqref="E9"/>
    </sheetView>
  </sheetViews>
  <sheetFormatPr defaultColWidth="7" defaultRowHeight="11.25"/>
  <cols>
    <col min="1" max="1" width="4.625" style="42" customWidth="1"/>
    <col min="2" max="3" width="4.125" style="42" customWidth="1"/>
    <col min="4" max="4" width="42.75" style="42" customWidth="1"/>
    <col min="5" max="5" width="10.875" style="42" customWidth="1"/>
    <col min="6" max="6" width="10.375" style="42" customWidth="1"/>
    <col min="7" max="7" width="9.125" style="42" customWidth="1"/>
    <col min="8" max="8" width="9" style="42" customWidth="1"/>
    <col min="9" max="9" width="9.625" style="42" customWidth="1"/>
    <col min="10" max="10" width="9.375" style="42" customWidth="1"/>
    <col min="11" max="11" width="10.125" style="42" customWidth="1"/>
    <col min="12" max="12" width="10" style="42" customWidth="1"/>
    <col min="13" max="16384" width="7" style="42"/>
  </cols>
  <sheetData>
    <row r="1" ht="42" customHeight="1" spans="1:12">
      <c r="A1" s="43" t="s">
        <v>72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ht="15" customHeight="1" spans="1:12">
      <c r="A2" s="44" t="s">
        <v>1</v>
      </c>
      <c r="B2" s="44"/>
      <c r="C2" s="44"/>
      <c r="D2" s="44"/>
      <c r="E2" s="45"/>
      <c r="F2" s="45"/>
      <c r="G2" s="46"/>
      <c r="H2" s="46"/>
      <c r="I2" s="46"/>
      <c r="J2" s="46"/>
      <c r="K2" s="46"/>
      <c r="L2" s="64" t="s">
        <v>2</v>
      </c>
    </row>
    <row r="3" s="40" customFormat="1" ht="16.5" customHeight="1" spans="1:12">
      <c r="A3" s="47" t="s">
        <v>73</v>
      </c>
      <c r="B3" s="48"/>
      <c r="C3" s="49"/>
      <c r="D3" s="50" t="s">
        <v>43</v>
      </c>
      <c r="E3" s="51" t="s">
        <v>44</v>
      </c>
      <c r="F3" s="52" t="s">
        <v>74</v>
      </c>
      <c r="G3" s="52"/>
      <c r="H3" s="52"/>
      <c r="I3" s="52"/>
      <c r="J3" s="52"/>
      <c r="K3" s="52"/>
      <c r="L3" s="52"/>
    </row>
    <row r="4" s="40" customFormat="1" ht="14.25" customHeight="1" spans="1:12">
      <c r="A4" s="53" t="s">
        <v>55</v>
      </c>
      <c r="B4" s="54" t="s">
        <v>56</v>
      </c>
      <c r="C4" s="54" t="s">
        <v>57</v>
      </c>
      <c r="D4" s="55"/>
      <c r="E4" s="51"/>
      <c r="F4" s="51" t="s">
        <v>8</v>
      </c>
      <c r="G4" s="56" t="s">
        <v>75</v>
      </c>
      <c r="H4" s="56"/>
      <c r="I4" s="56"/>
      <c r="J4" s="65" t="s">
        <v>76</v>
      </c>
      <c r="K4" s="66"/>
      <c r="L4" s="67"/>
    </row>
    <row r="5" s="40" customFormat="1" ht="28.5" customHeight="1" spans="1:12">
      <c r="A5" s="53"/>
      <c r="B5" s="54"/>
      <c r="C5" s="54"/>
      <c r="D5" s="57"/>
      <c r="E5" s="51"/>
      <c r="F5" s="51"/>
      <c r="G5" s="51" t="s">
        <v>18</v>
      </c>
      <c r="H5" s="51" t="s">
        <v>77</v>
      </c>
      <c r="I5" s="51" t="s">
        <v>78</v>
      </c>
      <c r="J5" s="51" t="s">
        <v>18</v>
      </c>
      <c r="K5" s="51" t="s">
        <v>79</v>
      </c>
      <c r="L5" s="51" t="s">
        <v>80</v>
      </c>
    </row>
    <row r="6" s="40" customFormat="1" ht="20.1" customHeight="1" spans="1:12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  <c r="L6" s="52">
        <v>8</v>
      </c>
    </row>
    <row r="7" s="40" customFormat="1" ht="20.1" customHeight="1" spans="1:12">
      <c r="A7" s="58"/>
      <c r="B7" s="54"/>
      <c r="C7" s="54"/>
      <c r="D7" s="54" t="s">
        <v>8</v>
      </c>
      <c r="E7" s="52">
        <f>E8+E9+E10+E11+E12</f>
        <v>219.89</v>
      </c>
      <c r="F7" s="52">
        <f>F8+F9+F10+F11+F12</f>
        <v>219.89</v>
      </c>
      <c r="G7" s="52">
        <f>G8+G9+G10+G11+G12</f>
        <v>219.89</v>
      </c>
      <c r="H7" s="52">
        <f>H8+H9+H10+H11+H12</f>
        <v>204.91</v>
      </c>
      <c r="I7" s="52">
        <f>I8+I9+I10+I11+I12</f>
        <v>14.98</v>
      </c>
      <c r="J7" s="52"/>
      <c r="K7" s="52"/>
      <c r="L7" s="52"/>
    </row>
    <row r="8" s="41" customFormat="1" ht="14.25" spans="1:12">
      <c r="A8" s="129" t="s">
        <v>68</v>
      </c>
      <c r="B8" s="130" t="s">
        <v>69</v>
      </c>
      <c r="C8" s="130" t="s">
        <v>70</v>
      </c>
      <c r="D8" s="131" t="s">
        <v>71</v>
      </c>
      <c r="E8" s="132">
        <v>169.01</v>
      </c>
      <c r="F8" s="132">
        <v>169.01</v>
      </c>
      <c r="G8" s="132">
        <v>169.01</v>
      </c>
      <c r="H8" s="132">
        <v>154.03</v>
      </c>
      <c r="I8" s="132">
        <v>14.98</v>
      </c>
      <c r="J8" s="205"/>
      <c r="K8" s="205"/>
      <c r="L8" s="205"/>
    </row>
    <row r="9" s="41" customFormat="1" ht="14.25" spans="1:12">
      <c r="A9" s="129" t="s">
        <v>81</v>
      </c>
      <c r="B9" s="130" t="s">
        <v>82</v>
      </c>
      <c r="C9" s="130" t="s">
        <v>82</v>
      </c>
      <c r="D9" s="131" t="s">
        <v>83</v>
      </c>
      <c r="E9" s="132">
        <v>26.7</v>
      </c>
      <c r="F9" s="132">
        <v>26.7</v>
      </c>
      <c r="G9" s="132">
        <v>26.7</v>
      </c>
      <c r="H9" s="132">
        <v>26.7</v>
      </c>
      <c r="I9" s="132"/>
      <c r="J9" s="205"/>
      <c r="K9" s="205"/>
      <c r="L9" s="205"/>
    </row>
    <row r="10" s="41" customFormat="1" ht="14.25" spans="1:12">
      <c r="A10" s="129" t="s">
        <v>81</v>
      </c>
      <c r="B10" s="130" t="s">
        <v>82</v>
      </c>
      <c r="C10" s="130" t="s">
        <v>82</v>
      </c>
      <c r="D10" s="131" t="s">
        <v>84</v>
      </c>
      <c r="E10" s="132">
        <v>0.79</v>
      </c>
      <c r="F10" s="132">
        <v>0.79</v>
      </c>
      <c r="G10" s="132">
        <v>0.79</v>
      </c>
      <c r="H10" s="132">
        <v>0.79</v>
      </c>
      <c r="I10" s="132"/>
      <c r="J10" s="205"/>
      <c r="K10" s="205"/>
      <c r="L10" s="205"/>
    </row>
    <row r="11" s="41" customFormat="1" ht="14.25" spans="1:12">
      <c r="A11" s="129" t="s">
        <v>85</v>
      </c>
      <c r="B11" s="130" t="s">
        <v>86</v>
      </c>
      <c r="C11" s="130" t="s">
        <v>87</v>
      </c>
      <c r="D11" s="131" t="s">
        <v>88</v>
      </c>
      <c r="E11" s="132">
        <v>9.63</v>
      </c>
      <c r="F11" s="132">
        <v>9.63</v>
      </c>
      <c r="G11" s="132">
        <v>9.63</v>
      </c>
      <c r="H11" s="132">
        <v>9.63</v>
      </c>
      <c r="I11" s="132"/>
      <c r="J11" s="205"/>
      <c r="K11" s="205"/>
      <c r="L11" s="205"/>
    </row>
    <row r="12" s="41" customFormat="1" ht="14.25" spans="1:12">
      <c r="A12" s="129" t="s">
        <v>89</v>
      </c>
      <c r="B12" s="130" t="s">
        <v>87</v>
      </c>
      <c r="C12" s="130" t="s">
        <v>70</v>
      </c>
      <c r="D12" s="131" t="s">
        <v>90</v>
      </c>
      <c r="E12" s="132">
        <v>13.76</v>
      </c>
      <c r="F12" s="132">
        <v>13.76</v>
      </c>
      <c r="G12" s="132">
        <v>13.76</v>
      </c>
      <c r="H12" s="132">
        <v>13.76</v>
      </c>
      <c r="I12" s="132"/>
      <c r="J12" s="205"/>
      <c r="K12" s="205"/>
      <c r="L12" s="205"/>
    </row>
    <row r="13" s="41" customFormat="1" ht="14.25"/>
    <row r="14" s="41" customFormat="1" ht="14.25"/>
    <row r="15" s="41" customFormat="1" ht="14.25"/>
    <row r="16" s="41" customFormat="1" ht="14.25"/>
    <row r="17" s="4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E12" sqref="E12"/>
    </sheetView>
  </sheetViews>
  <sheetFormatPr defaultColWidth="8.88333333333333" defaultRowHeight="11.25"/>
  <cols>
    <col min="1" max="1" width="7.39166666666667" style="136" customWidth="1"/>
    <col min="2" max="2" width="13.25" style="136" customWidth="1"/>
    <col min="3" max="3" width="13.9833333333333" style="137" customWidth="1"/>
    <col min="4" max="4" width="21.25" style="137" customWidth="1"/>
    <col min="5" max="5" width="17.0583333333333" style="137" customWidth="1"/>
    <col min="6" max="6" width="8.75" style="137" customWidth="1"/>
    <col min="7" max="7" width="5.625" style="137" customWidth="1"/>
    <col min="8" max="8" width="17.1916666666667" style="137" customWidth="1"/>
    <col min="9" max="9" width="21.8" style="137" customWidth="1"/>
    <col min="10" max="10" width="6.25" style="137" customWidth="1"/>
    <col min="11" max="11" width="7.75" style="137" customWidth="1"/>
    <col min="12" max="12" width="12.9083333333333" style="137" customWidth="1"/>
    <col min="13" max="13" width="4.5" style="137" customWidth="1"/>
    <col min="14" max="32" width="9" style="137"/>
    <col min="33" max="16384" width="8.88333333333333" style="137"/>
  </cols>
  <sheetData>
    <row r="1" ht="42" customHeight="1" spans="1:21">
      <c r="A1" s="138" t="s">
        <v>91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91"/>
      <c r="O1" s="191"/>
      <c r="P1" s="191"/>
      <c r="Q1" s="191"/>
      <c r="R1" s="191"/>
      <c r="S1" s="191"/>
      <c r="T1" s="191"/>
      <c r="U1" s="191"/>
    </row>
    <row r="2" s="133" customFormat="1" ht="15" customHeight="1" spans="1:21">
      <c r="A2" s="139" t="s">
        <v>1</v>
      </c>
      <c r="B2" s="139"/>
      <c r="C2" s="139"/>
      <c r="D2" s="140"/>
      <c r="E2" s="140"/>
      <c r="F2" s="140"/>
      <c r="G2" s="140"/>
      <c r="H2" s="141"/>
      <c r="I2" s="141"/>
      <c r="J2" s="192"/>
      <c r="K2" s="192"/>
      <c r="L2" s="193" t="s">
        <v>2</v>
      </c>
      <c r="M2" s="193"/>
      <c r="N2" s="192"/>
      <c r="O2" s="192"/>
      <c r="P2" s="192"/>
      <c r="Q2" s="192"/>
      <c r="R2" s="192"/>
      <c r="S2" s="192"/>
      <c r="T2" s="192"/>
      <c r="U2" s="192"/>
    </row>
    <row r="3" s="134" customFormat="1" ht="23" customHeight="1" spans="1:13">
      <c r="A3" s="142" t="s">
        <v>92</v>
      </c>
      <c r="B3" s="143"/>
      <c r="C3" s="144"/>
      <c r="D3" s="145" t="s">
        <v>93</v>
      </c>
      <c r="E3" s="145"/>
      <c r="F3" s="145"/>
      <c r="G3" s="145"/>
      <c r="H3" s="145"/>
      <c r="I3" s="145"/>
      <c r="J3" s="145"/>
      <c r="K3" s="145"/>
      <c r="L3" s="145"/>
      <c r="M3" s="194"/>
    </row>
    <row r="4" s="134" customFormat="1" ht="23" customHeight="1" spans="1:13">
      <c r="A4" s="146" t="s">
        <v>94</v>
      </c>
      <c r="B4" s="147"/>
      <c r="C4" s="148" t="s">
        <v>95</v>
      </c>
      <c r="D4" s="148" t="s">
        <v>96</v>
      </c>
      <c r="E4" s="149" t="s">
        <v>8</v>
      </c>
      <c r="F4" s="150" t="s">
        <v>9</v>
      </c>
      <c r="G4" s="151"/>
      <c r="H4" s="152" t="s">
        <v>10</v>
      </c>
      <c r="I4" s="152"/>
      <c r="J4" s="152"/>
      <c r="K4" s="152"/>
      <c r="L4" s="152"/>
      <c r="M4" s="195"/>
    </row>
    <row r="5" s="134" customFormat="1" ht="23" customHeight="1" spans="1:13">
      <c r="A5" s="153"/>
      <c r="B5" s="154"/>
      <c r="C5" s="155"/>
      <c r="D5" s="148"/>
      <c r="E5" s="149"/>
      <c r="F5" s="156" t="s">
        <v>11</v>
      </c>
      <c r="G5" s="156" t="s">
        <v>97</v>
      </c>
      <c r="H5" s="157" t="s">
        <v>13</v>
      </c>
      <c r="I5" s="196"/>
      <c r="J5" s="197" t="s">
        <v>98</v>
      </c>
      <c r="K5" s="198" t="s">
        <v>15</v>
      </c>
      <c r="L5" s="198" t="s">
        <v>16</v>
      </c>
      <c r="M5" s="199" t="s">
        <v>17</v>
      </c>
    </row>
    <row r="6" s="134" customFormat="1" ht="17" customHeight="1" spans="1:21">
      <c r="A6" s="158"/>
      <c r="B6" s="159"/>
      <c r="C6" s="155"/>
      <c r="D6" s="148"/>
      <c r="E6" s="149"/>
      <c r="F6" s="160"/>
      <c r="G6" s="160"/>
      <c r="H6" s="161" t="s">
        <v>18</v>
      </c>
      <c r="I6" s="200" t="s">
        <v>19</v>
      </c>
      <c r="J6" s="197"/>
      <c r="K6" s="201"/>
      <c r="L6" s="201"/>
      <c r="M6" s="199"/>
      <c r="N6" s="191"/>
      <c r="O6" s="191"/>
      <c r="P6" s="191"/>
      <c r="Q6" s="191"/>
      <c r="R6" s="191"/>
      <c r="S6" s="191"/>
      <c r="T6" s="191"/>
      <c r="U6" s="191"/>
    </row>
    <row r="7" s="135" customFormat="1" ht="20" customHeight="1" spans="1:21">
      <c r="A7" s="162" t="s">
        <v>20</v>
      </c>
      <c r="B7" s="163"/>
      <c r="C7" s="164"/>
      <c r="D7" s="165" t="s">
        <v>99</v>
      </c>
      <c r="E7" s="166">
        <f>H7+L7</f>
        <v>168.74</v>
      </c>
      <c r="F7" s="166"/>
      <c r="G7" s="166"/>
      <c r="H7" s="166">
        <v>26.51</v>
      </c>
      <c r="I7" s="166">
        <v>26.51</v>
      </c>
      <c r="J7" s="166"/>
      <c r="K7" s="166"/>
      <c r="L7" s="166">
        <v>142.23</v>
      </c>
      <c r="M7" s="202"/>
      <c r="N7" s="203"/>
      <c r="O7" s="203"/>
      <c r="P7" s="203"/>
      <c r="Q7" s="203"/>
      <c r="R7" s="203"/>
      <c r="S7" s="203"/>
      <c r="T7" s="203"/>
      <c r="U7" s="203"/>
    </row>
    <row r="8" s="135" customFormat="1" ht="20" customHeight="1" spans="1:21">
      <c r="A8" s="162" t="s">
        <v>22</v>
      </c>
      <c r="B8" s="163"/>
      <c r="C8" s="167">
        <v>34.89</v>
      </c>
      <c r="D8" s="168" t="s">
        <v>100</v>
      </c>
      <c r="E8" s="166">
        <f t="shared" ref="E8:E35" si="0">H8+L8</f>
        <v>0</v>
      </c>
      <c r="F8" s="166"/>
      <c r="G8" s="166"/>
      <c r="H8" s="166"/>
      <c r="I8" s="204"/>
      <c r="J8" s="204"/>
      <c r="K8" s="204"/>
      <c r="L8" s="204"/>
      <c r="M8" s="202"/>
      <c r="N8" s="203"/>
      <c r="O8" s="203"/>
      <c r="P8" s="203"/>
      <c r="Q8" s="203"/>
      <c r="R8" s="203"/>
      <c r="S8" s="203"/>
      <c r="T8" s="203"/>
      <c r="U8" s="203"/>
    </row>
    <row r="9" s="135" customFormat="1" ht="20" customHeight="1" spans="1:21">
      <c r="A9" s="162" t="s">
        <v>24</v>
      </c>
      <c r="B9" s="163"/>
      <c r="C9" s="169"/>
      <c r="D9" s="168" t="s">
        <v>101</v>
      </c>
      <c r="E9" s="166">
        <f t="shared" si="0"/>
        <v>0</v>
      </c>
      <c r="F9" s="166"/>
      <c r="G9" s="166"/>
      <c r="H9" s="166"/>
      <c r="I9" s="204"/>
      <c r="J9" s="204"/>
      <c r="K9" s="204"/>
      <c r="L9" s="204"/>
      <c r="M9" s="202"/>
      <c r="N9" s="203"/>
      <c r="O9" s="203"/>
      <c r="P9" s="203"/>
      <c r="Q9" s="203"/>
      <c r="R9" s="203"/>
      <c r="S9" s="203"/>
      <c r="T9" s="203"/>
      <c r="U9" s="203"/>
    </row>
    <row r="10" s="135" customFormat="1" ht="25" customHeight="1" spans="1:21">
      <c r="A10" s="162" t="s">
        <v>26</v>
      </c>
      <c r="B10" s="163"/>
      <c r="C10" s="164"/>
      <c r="D10" s="168" t="s">
        <v>102</v>
      </c>
      <c r="E10" s="166">
        <f t="shared" si="0"/>
        <v>0</v>
      </c>
      <c r="F10" s="166"/>
      <c r="G10" s="166"/>
      <c r="H10" s="166"/>
      <c r="I10" s="204"/>
      <c r="J10" s="204"/>
      <c r="K10" s="204"/>
      <c r="L10" s="204"/>
      <c r="M10" s="202"/>
      <c r="N10" s="203"/>
      <c r="O10" s="203"/>
      <c r="P10" s="203"/>
      <c r="Q10" s="203"/>
      <c r="R10" s="203"/>
      <c r="S10" s="203"/>
      <c r="T10" s="203"/>
      <c r="U10" s="203"/>
    </row>
    <row r="11" s="135" customFormat="1" ht="20" customHeight="1" spans="1:21">
      <c r="A11" s="162" t="s">
        <v>28</v>
      </c>
      <c r="B11" s="163"/>
      <c r="C11" s="167"/>
      <c r="D11" s="168" t="s">
        <v>103</v>
      </c>
      <c r="E11" s="166">
        <f t="shared" si="0"/>
        <v>0</v>
      </c>
      <c r="F11" s="166"/>
      <c r="G11" s="166"/>
      <c r="H11" s="166"/>
      <c r="I11" s="204"/>
      <c r="J11" s="204"/>
      <c r="K11" s="204"/>
      <c r="L11" s="204"/>
      <c r="M11" s="202"/>
      <c r="N11" s="203"/>
      <c r="O11" s="203"/>
      <c r="P11" s="203"/>
      <c r="Q11" s="203"/>
      <c r="R11" s="203"/>
      <c r="S11" s="203"/>
      <c r="T11" s="203"/>
      <c r="U11" s="203"/>
    </row>
    <row r="12" s="135" customFormat="1" ht="25" customHeight="1" spans="1:21">
      <c r="A12" s="162" t="s">
        <v>30</v>
      </c>
      <c r="B12" s="163"/>
      <c r="C12" s="170"/>
      <c r="D12" s="168" t="s">
        <v>104</v>
      </c>
      <c r="E12" s="166">
        <f t="shared" si="0"/>
        <v>0</v>
      </c>
      <c r="F12" s="166"/>
      <c r="G12" s="166"/>
      <c r="H12" s="166"/>
      <c r="I12" s="204"/>
      <c r="J12" s="204"/>
      <c r="K12" s="204"/>
      <c r="L12" s="204"/>
      <c r="M12" s="202"/>
      <c r="N12" s="203"/>
      <c r="O12" s="203"/>
      <c r="P12" s="203"/>
      <c r="Q12" s="203"/>
      <c r="R12" s="203"/>
      <c r="S12" s="203"/>
      <c r="T12" s="203"/>
      <c r="U12" s="203"/>
    </row>
    <row r="13" s="135" customFormat="1" ht="25" customHeight="1" spans="1:21">
      <c r="A13" s="162" t="s">
        <v>32</v>
      </c>
      <c r="B13" s="171"/>
      <c r="C13" s="169">
        <v>185</v>
      </c>
      <c r="D13" s="168" t="s">
        <v>105</v>
      </c>
      <c r="E13" s="166">
        <f t="shared" si="0"/>
        <v>0</v>
      </c>
      <c r="F13" s="166"/>
      <c r="G13" s="166"/>
      <c r="H13" s="166"/>
      <c r="I13" s="204"/>
      <c r="J13" s="204"/>
      <c r="K13" s="204"/>
      <c r="L13" s="204"/>
      <c r="M13" s="202"/>
      <c r="N13" s="203"/>
      <c r="O13" s="203"/>
      <c r="P13" s="203"/>
      <c r="Q13" s="203"/>
      <c r="R13" s="203"/>
      <c r="S13" s="203"/>
      <c r="T13" s="203"/>
      <c r="U13" s="203"/>
    </row>
    <row r="14" s="135" customFormat="1" ht="20" customHeight="1" spans="1:21">
      <c r="A14" s="172" t="s">
        <v>33</v>
      </c>
      <c r="B14" s="173"/>
      <c r="C14" s="164"/>
      <c r="D14" s="165" t="s">
        <v>106</v>
      </c>
      <c r="E14" s="166">
        <f t="shared" si="0"/>
        <v>28.04</v>
      </c>
      <c r="F14" s="166"/>
      <c r="G14" s="166"/>
      <c r="H14" s="166">
        <v>4.45</v>
      </c>
      <c r="I14" s="204">
        <v>4.45</v>
      </c>
      <c r="J14" s="204"/>
      <c r="K14" s="204"/>
      <c r="L14" s="204">
        <v>23.59</v>
      </c>
      <c r="M14" s="202"/>
      <c r="N14" s="203"/>
      <c r="O14" s="203"/>
      <c r="P14" s="203"/>
      <c r="Q14" s="203"/>
      <c r="R14" s="203"/>
      <c r="S14" s="203"/>
      <c r="T14" s="203"/>
      <c r="U14" s="203"/>
    </row>
    <row r="15" s="135" customFormat="1" ht="20" customHeight="1" spans="1:21">
      <c r="A15" s="174"/>
      <c r="B15" s="174"/>
      <c r="C15" s="175"/>
      <c r="D15" s="168" t="s">
        <v>107</v>
      </c>
      <c r="E15" s="166">
        <f t="shared" si="0"/>
        <v>0</v>
      </c>
      <c r="F15" s="166"/>
      <c r="G15" s="166"/>
      <c r="H15" s="166"/>
      <c r="I15" s="204"/>
      <c r="J15" s="204"/>
      <c r="K15" s="204"/>
      <c r="L15" s="204"/>
      <c r="M15" s="202"/>
      <c r="N15" s="203"/>
      <c r="O15" s="203"/>
      <c r="P15" s="203"/>
      <c r="Q15" s="203"/>
      <c r="R15" s="203"/>
      <c r="S15" s="203"/>
      <c r="T15" s="203"/>
      <c r="U15" s="203"/>
    </row>
    <row r="16" s="135" customFormat="1" ht="20" customHeight="1" spans="1:21">
      <c r="A16" s="176"/>
      <c r="B16" s="177"/>
      <c r="C16" s="175"/>
      <c r="D16" s="168" t="s">
        <v>108</v>
      </c>
      <c r="E16" s="166">
        <f t="shared" si="0"/>
        <v>9.35</v>
      </c>
      <c r="F16" s="166"/>
      <c r="G16" s="166"/>
      <c r="H16" s="166">
        <v>1.45</v>
      </c>
      <c r="I16" s="204">
        <v>1.45</v>
      </c>
      <c r="J16" s="204"/>
      <c r="K16" s="204"/>
      <c r="L16" s="204">
        <v>7.9</v>
      </c>
      <c r="M16" s="202"/>
      <c r="N16" s="203"/>
      <c r="O16" s="203"/>
      <c r="P16" s="203"/>
      <c r="Q16" s="203"/>
      <c r="R16" s="203"/>
      <c r="S16" s="203"/>
      <c r="T16" s="203"/>
      <c r="U16" s="203"/>
    </row>
    <row r="17" s="135" customFormat="1" ht="20" customHeight="1" spans="1:21">
      <c r="A17" s="176"/>
      <c r="B17" s="177"/>
      <c r="C17" s="175"/>
      <c r="D17" s="165" t="s">
        <v>109</v>
      </c>
      <c r="E17" s="166">
        <f t="shared" si="0"/>
        <v>0</v>
      </c>
      <c r="F17" s="166"/>
      <c r="G17" s="166"/>
      <c r="H17" s="166"/>
      <c r="I17" s="204"/>
      <c r="J17" s="204"/>
      <c r="K17" s="204"/>
      <c r="L17" s="204"/>
      <c r="M17" s="202"/>
      <c r="N17" s="203"/>
      <c r="O17" s="203"/>
      <c r="P17" s="203"/>
      <c r="Q17" s="203"/>
      <c r="R17" s="203"/>
      <c r="S17" s="203"/>
      <c r="T17" s="203"/>
      <c r="U17" s="203"/>
    </row>
    <row r="18" s="135" customFormat="1" ht="20" customHeight="1" spans="1:21">
      <c r="A18" s="176"/>
      <c r="B18" s="177"/>
      <c r="C18" s="175"/>
      <c r="D18" s="165" t="s">
        <v>110</v>
      </c>
      <c r="E18" s="166">
        <f t="shared" si="0"/>
        <v>0</v>
      </c>
      <c r="F18" s="166"/>
      <c r="G18" s="166"/>
      <c r="H18" s="166"/>
      <c r="I18" s="204"/>
      <c r="J18" s="204"/>
      <c r="K18" s="204"/>
      <c r="L18" s="204"/>
      <c r="M18" s="202"/>
      <c r="N18" s="203"/>
      <c r="O18" s="203"/>
      <c r="P18" s="203"/>
      <c r="Q18" s="203"/>
      <c r="R18" s="203"/>
      <c r="S18" s="203"/>
      <c r="T18" s="203"/>
      <c r="U18" s="203"/>
    </row>
    <row r="19" s="135" customFormat="1" ht="20" customHeight="1" spans="1:21">
      <c r="A19" s="178"/>
      <c r="B19" s="179"/>
      <c r="C19" s="175"/>
      <c r="D19" s="168" t="s">
        <v>111</v>
      </c>
      <c r="E19" s="166">
        <f t="shared" si="0"/>
        <v>0</v>
      </c>
      <c r="F19" s="166"/>
      <c r="G19" s="166"/>
      <c r="H19" s="166"/>
      <c r="I19" s="166"/>
      <c r="J19" s="166"/>
      <c r="K19" s="166"/>
      <c r="L19" s="166"/>
      <c r="M19" s="166"/>
      <c r="N19" s="203"/>
      <c r="O19" s="203"/>
      <c r="P19" s="203"/>
      <c r="Q19" s="203"/>
      <c r="R19" s="203"/>
      <c r="S19" s="203"/>
      <c r="T19" s="203"/>
      <c r="U19" s="203"/>
    </row>
    <row r="20" s="135" customFormat="1" ht="20" customHeight="1" spans="1:21">
      <c r="A20" s="176"/>
      <c r="B20" s="177"/>
      <c r="C20" s="175"/>
      <c r="D20" s="168" t="s">
        <v>112</v>
      </c>
      <c r="E20" s="166">
        <f t="shared" si="0"/>
        <v>0</v>
      </c>
      <c r="F20" s="166"/>
      <c r="G20" s="166"/>
      <c r="H20" s="166"/>
      <c r="I20" s="166"/>
      <c r="J20" s="166"/>
      <c r="K20" s="166"/>
      <c r="L20" s="166"/>
      <c r="M20" s="202"/>
      <c r="N20" s="203"/>
      <c r="O20" s="203"/>
      <c r="P20" s="203"/>
      <c r="Q20" s="203"/>
      <c r="R20" s="203"/>
      <c r="S20" s="203"/>
      <c r="T20" s="203"/>
      <c r="U20" s="203"/>
    </row>
    <row r="21" s="135" customFormat="1" ht="25" customHeight="1" spans="1:21">
      <c r="A21" s="176"/>
      <c r="B21" s="177"/>
      <c r="C21" s="175"/>
      <c r="D21" s="168" t="s">
        <v>113</v>
      </c>
      <c r="E21" s="166">
        <f t="shared" si="0"/>
        <v>0</v>
      </c>
      <c r="F21" s="166"/>
      <c r="G21" s="166"/>
      <c r="H21" s="166"/>
      <c r="I21" s="166"/>
      <c r="J21" s="166"/>
      <c r="K21" s="166"/>
      <c r="L21" s="166"/>
      <c r="M21" s="202"/>
      <c r="N21" s="203"/>
      <c r="O21" s="203"/>
      <c r="P21" s="203"/>
      <c r="Q21" s="203"/>
      <c r="R21" s="203"/>
      <c r="S21" s="203"/>
      <c r="T21" s="203"/>
      <c r="U21" s="203"/>
    </row>
    <row r="22" s="135" customFormat="1" ht="19" customHeight="1" spans="1:21">
      <c r="A22" s="180"/>
      <c r="B22" s="180"/>
      <c r="C22" s="181"/>
      <c r="D22" s="168" t="s">
        <v>114</v>
      </c>
      <c r="E22" s="166">
        <f t="shared" si="0"/>
        <v>0</v>
      </c>
      <c r="F22" s="166"/>
      <c r="G22" s="166"/>
      <c r="H22" s="166"/>
      <c r="I22" s="166"/>
      <c r="J22" s="166"/>
      <c r="K22" s="166"/>
      <c r="L22" s="166"/>
      <c r="M22" s="202"/>
      <c r="N22" s="203"/>
      <c r="O22" s="203"/>
      <c r="P22" s="203"/>
      <c r="Q22" s="203"/>
      <c r="R22" s="203"/>
      <c r="S22" s="203"/>
      <c r="T22" s="203"/>
      <c r="U22" s="203"/>
    </row>
    <row r="23" s="135" customFormat="1" ht="19" customHeight="1" spans="1:21">
      <c r="A23" s="182"/>
      <c r="B23" s="183"/>
      <c r="C23" s="181"/>
      <c r="D23" s="168" t="s">
        <v>115</v>
      </c>
      <c r="E23" s="166">
        <f t="shared" si="0"/>
        <v>0</v>
      </c>
      <c r="F23" s="166"/>
      <c r="G23" s="166"/>
      <c r="H23" s="166"/>
      <c r="I23" s="166"/>
      <c r="J23" s="166"/>
      <c r="K23" s="166"/>
      <c r="L23" s="166"/>
      <c r="M23" s="202"/>
      <c r="N23" s="203"/>
      <c r="O23" s="203"/>
      <c r="P23" s="203"/>
      <c r="Q23" s="203"/>
      <c r="R23" s="203"/>
      <c r="S23" s="203"/>
      <c r="T23" s="203"/>
      <c r="U23" s="203"/>
    </row>
    <row r="24" s="135" customFormat="1" ht="19" customHeight="1" spans="1:21">
      <c r="A24" s="182"/>
      <c r="B24" s="183"/>
      <c r="C24" s="181"/>
      <c r="D24" s="168" t="s">
        <v>116</v>
      </c>
      <c r="E24" s="166">
        <f t="shared" si="0"/>
        <v>0</v>
      </c>
      <c r="F24" s="166"/>
      <c r="G24" s="166"/>
      <c r="H24" s="166"/>
      <c r="I24" s="166"/>
      <c r="J24" s="166"/>
      <c r="K24" s="166"/>
      <c r="L24" s="166"/>
      <c r="M24" s="202"/>
      <c r="N24" s="203"/>
      <c r="O24" s="203"/>
      <c r="P24" s="203"/>
      <c r="Q24" s="203"/>
      <c r="R24" s="203"/>
      <c r="S24" s="203"/>
      <c r="T24" s="203"/>
      <c r="U24" s="203"/>
    </row>
    <row r="25" s="135" customFormat="1" ht="19" customHeight="1" spans="1:21">
      <c r="A25" s="182"/>
      <c r="B25" s="183"/>
      <c r="C25" s="181"/>
      <c r="D25" s="168" t="s">
        <v>117</v>
      </c>
      <c r="E25" s="166">
        <f t="shared" si="0"/>
        <v>0</v>
      </c>
      <c r="F25" s="166"/>
      <c r="G25" s="166"/>
      <c r="H25" s="166"/>
      <c r="I25" s="166"/>
      <c r="J25" s="166"/>
      <c r="K25" s="166"/>
      <c r="L25" s="166"/>
      <c r="M25" s="202"/>
      <c r="N25" s="203"/>
      <c r="O25" s="203"/>
      <c r="P25" s="203"/>
      <c r="Q25" s="203"/>
      <c r="R25" s="203"/>
      <c r="S25" s="203"/>
      <c r="T25" s="203"/>
      <c r="U25" s="203"/>
    </row>
    <row r="26" s="135" customFormat="1" ht="19" customHeight="1" spans="1:21">
      <c r="A26" s="182"/>
      <c r="B26" s="183"/>
      <c r="C26" s="181"/>
      <c r="D26" s="168" t="s">
        <v>118</v>
      </c>
      <c r="E26" s="166">
        <f t="shared" si="0"/>
        <v>13.76</v>
      </c>
      <c r="F26" s="166"/>
      <c r="G26" s="166"/>
      <c r="H26" s="166">
        <v>2.48</v>
      </c>
      <c r="I26" s="166">
        <v>2.48</v>
      </c>
      <c r="J26" s="166"/>
      <c r="K26" s="166"/>
      <c r="L26" s="166">
        <v>11.28</v>
      </c>
      <c r="M26" s="202"/>
      <c r="N26" s="203"/>
      <c r="O26" s="203"/>
      <c r="P26" s="203"/>
      <c r="Q26" s="203"/>
      <c r="R26" s="203"/>
      <c r="S26" s="203"/>
      <c r="T26" s="203"/>
      <c r="U26" s="203"/>
    </row>
    <row r="27" s="135" customFormat="1" ht="19" customHeight="1" spans="1:21">
      <c r="A27" s="182"/>
      <c r="B27" s="183"/>
      <c r="C27" s="181"/>
      <c r="D27" s="168" t="s">
        <v>119</v>
      </c>
      <c r="E27" s="166">
        <f t="shared" si="0"/>
        <v>0</v>
      </c>
      <c r="F27" s="166"/>
      <c r="G27" s="166"/>
      <c r="H27" s="166"/>
      <c r="I27" s="166"/>
      <c r="J27" s="166"/>
      <c r="K27" s="166"/>
      <c r="L27" s="166"/>
      <c r="M27" s="202"/>
      <c r="N27" s="203"/>
      <c r="O27" s="203"/>
      <c r="P27" s="203"/>
      <c r="Q27" s="203"/>
      <c r="R27" s="203"/>
      <c r="S27" s="203"/>
      <c r="T27" s="203"/>
      <c r="U27" s="203"/>
    </row>
    <row r="28" s="135" customFormat="1" ht="19" customHeight="1" spans="1:21">
      <c r="A28" s="182"/>
      <c r="B28" s="183"/>
      <c r="C28" s="181"/>
      <c r="D28" s="168" t="s">
        <v>120</v>
      </c>
      <c r="E28" s="166">
        <f t="shared" si="0"/>
        <v>0</v>
      </c>
      <c r="F28" s="166"/>
      <c r="G28" s="166"/>
      <c r="H28" s="166"/>
      <c r="I28" s="166"/>
      <c r="J28" s="166"/>
      <c r="K28" s="166"/>
      <c r="L28" s="166"/>
      <c r="M28" s="202"/>
      <c r="N28" s="203"/>
      <c r="O28" s="203"/>
      <c r="P28" s="203"/>
      <c r="Q28" s="203"/>
      <c r="R28" s="203"/>
      <c r="S28" s="203"/>
      <c r="T28" s="203"/>
      <c r="U28" s="203"/>
    </row>
    <row r="29" s="135" customFormat="1" ht="19" customHeight="1" spans="1:21">
      <c r="A29" s="182"/>
      <c r="B29" s="183"/>
      <c r="C29" s="181"/>
      <c r="D29" s="168" t="s">
        <v>121</v>
      </c>
      <c r="E29" s="166">
        <f t="shared" si="0"/>
        <v>0</v>
      </c>
      <c r="F29" s="166"/>
      <c r="G29" s="166"/>
      <c r="H29" s="166"/>
      <c r="I29" s="166"/>
      <c r="J29" s="166"/>
      <c r="K29" s="166"/>
      <c r="L29" s="166"/>
      <c r="M29" s="202"/>
      <c r="N29" s="203"/>
      <c r="O29" s="203"/>
      <c r="P29" s="203"/>
      <c r="Q29" s="203"/>
      <c r="R29" s="203"/>
      <c r="S29" s="203"/>
      <c r="T29" s="203"/>
      <c r="U29" s="203"/>
    </row>
    <row r="30" s="135" customFormat="1" ht="19" customHeight="1" spans="1:21">
      <c r="A30" s="182"/>
      <c r="B30" s="183"/>
      <c r="C30" s="181"/>
      <c r="D30" s="168" t="s">
        <v>122</v>
      </c>
      <c r="E30" s="166">
        <f t="shared" si="0"/>
        <v>0</v>
      </c>
      <c r="F30" s="166"/>
      <c r="G30" s="166"/>
      <c r="H30" s="166"/>
      <c r="I30" s="166"/>
      <c r="J30" s="166"/>
      <c r="K30" s="166"/>
      <c r="L30" s="166"/>
      <c r="M30" s="202"/>
      <c r="N30" s="203"/>
      <c r="O30" s="203"/>
      <c r="P30" s="203"/>
      <c r="Q30" s="203"/>
      <c r="R30" s="203"/>
      <c r="S30" s="203"/>
      <c r="T30" s="203"/>
      <c r="U30" s="203"/>
    </row>
    <row r="31" s="135" customFormat="1" ht="19" customHeight="1" spans="1:21">
      <c r="A31" s="184" t="s">
        <v>34</v>
      </c>
      <c r="B31" s="185"/>
      <c r="C31" s="164"/>
      <c r="D31" s="168" t="s">
        <v>123</v>
      </c>
      <c r="E31" s="166">
        <f t="shared" si="0"/>
        <v>0</v>
      </c>
      <c r="F31" s="166"/>
      <c r="G31" s="166"/>
      <c r="H31" s="166"/>
      <c r="I31" s="166"/>
      <c r="J31" s="166"/>
      <c r="K31" s="166"/>
      <c r="L31" s="166"/>
      <c r="M31" s="202"/>
      <c r="N31" s="203"/>
      <c r="O31" s="203"/>
      <c r="P31" s="203"/>
      <c r="Q31" s="203"/>
      <c r="R31" s="203"/>
      <c r="S31" s="203"/>
      <c r="T31" s="203"/>
      <c r="U31" s="203"/>
    </row>
    <row r="32" s="135" customFormat="1" ht="19" customHeight="1" spans="1:21">
      <c r="A32" s="186" t="s">
        <v>35</v>
      </c>
      <c r="B32" s="187"/>
      <c r="C32" s="167"/>
      <c r="D32" s="168" t="s">
        <v>124</v>
      </c>
      <c r="E32" s="166">
        <f t="shared" si="0"/>
        <v>0</v>
      </c>
      <c r="F32" s="166"/>
      <c r="G32" s="166"/>
      <c r="H32" s="166"/>
      <c r="I32" s="166"/>
      <c r="J32" s="166"/>
      <c r="K32" s="166"/>
      <c r="L32" s="166"/>
      <c r="M32" s="202"/>
      <c r="N32" s="203"/>
      <c r="O32" s="203"/>
      <c r="P32" s="203"/>
      <c r="Q32" s="203"/>
      <c r="R32" s="203"/>
      <c r="S32" s="203"/>
      <c r="T32" s="203"/>
      <c r="U32" s="203"/>
    </row>
    <row r="33" s="135" customFormat="1" ht="25" customHeight="1" spans="1:21">
      <c r="A33" s="186" t="s">
        <v>125</v>
      </c>
      <c r="B33" s="187"/>
      <c r="C33" s="170"/>
      <c r="D33" s="168" t="s">
        <v>126</v>
      </c>
      <c r="E33" s="166">
        <f t="shared" si="0"/>
        <v>0</v>
      </c>
      <c r="F33" s="166"/>
      <c r="G33" s="166"/>
      <c r="H33" s="166"/>
      <c r="I33" s="166"/>
      <c r="J33" s="166"/>
      <c r="K33" s="166"/>
      <c r="L33" s="166"/>
      <c r="M33" s="202"/>
      <c r="N33" s="203"/>
      <c r="O33" s="203"/>
      <c r="P33" s="203"/>
      <c r="Q33" s="203"/>
      <c r="R33" s="203"/>
      <c r="S33" s="203"/>
      <c r="T33" s="203"/>
      <c r="U33" s="203"/>
    </row>
    <row r="34" s="135" customFormat="1" ht="19" customHeight="1" spans="1:21">
      <c r="A34" s="186" t="s">
        <v>127</v>
      </c>
      <c r="B34" s="187"/>
      <c r="C34" s="170"/>
      <c r="D34" s="168" t="s">
        <v>128</v>
      </c>
      <c r="E34" s="166">
        <f t="shared" si="0"/>
        <v>0</v>
      </c>
      <c r="F34" s="166"/>
      <c r="G34" s="166"/>
      <c r="H34" s="166"/>
      <c r="I34" s="166"/>
      <c r="J34" s="166"/>
      <c r="K34" s="166"/>
      <c r="L34" s="166"/>
      <c r="M34" s="202"/>
      <c r="N34" s="203"/>
      <c r="O34" s="203"/>
      <c r="P34" s="203"/>
      <c r="Q34" s="203"/>
      <c r="R34" s="203"/>
      <c r="S34" s="203"/>
      <c r="T34" s="203"/>
      <c r="U34" s="203"/>
    </row>
    <row r="35" s="135" customFormat="1" ht="19" customHeight="1" spans="1:21">
      <c r="A35" s="142" t="s">
        <v>129</v>
      </c>
      <c r="B35" s="144"/>
      <c r="C35" s="188">
        <v>219.89</v>
      </c>
      <c r="D35" s="189" t="s">
        <v>130</v>
      </c>
      <c r="E35" s="166">
        <f t="shared" si="0"/>
        <v>219.89</v>
      </c>
      <c r="F35" s="166"/>
      <c r="G35" s="166"/>
      <c r="H35" s="166">
        <f>SUM(H7:H34)</f>
        <v>34.89</v>
      </c>
      <c r="I35" s="166">
        <f>SUM(I7:I34)</f>
        <v>34.89</v>
      </c>
      <c r="J35" s="166">
        <f>SUM(J7:J34)</f>
        <v>0</v>
      </c>
      <c r="K35" s="166">
        <f>SUM(K7:K34)</f>
        <v>0</v>
      </c>
      <c r="L35" s="166">
        <f>SUM(L7:L34)</f>
        <v>185</v>
      </c>
      <c r="M35" s="202"/>
      <c r="N35" s="203"/>
      <c r="O35" s="203"/>
      <c r="P35" s="203"/>
      <c r="Q35" s="203"/>
      <c r="R35" s="203"/>
      <c r="S35" s="203"/>
      <c r="T35" s="203"/>
      <c r="U35" s="203"/>
    </row>
    <row r="36" s="134" customFormat="1" ht="14.25" spans="1:4">
      <c r="A36" s="190"/>
      <c r="B36" s="190"/>
      <c r="D36" s="191"/>
    </row>
    <row r="37" s="134" customFormat="1" ht="14.25" spans="1:2">
      <c r="A37" s="190"/>
      <c r="B37" s="190"/>
    </row>
    <row r="38" s="134" customFormat="1" ht="14.25" spans="1:2">
      <c r="A38" s="190"/>
      <c r="B38" s="190"/>
    </row>
    <row r="39" s="134" customFormat="1" ht="14.25" spans="1:2">
      <c r="A39" s="190"/>
      <c r="B39" s="190"/>
    </row>
    <row r="40" s="134" customFormat="1" ht="14.25" spans="1:2">
      <c r="A40" s="190"/>
      <c r="B40" s="190"/>
    </row>
    <row r="41" s="134" customFormat="1" ht="14.25" spans="1:2">
      <c r="A41" s="190"/>
      <c r="B41" s="190"/>
    </row>
    <row r="42" s="134" customFormat="1" ht="14.25" spans="1:2">
      <c r="A42" s="190"/>
      <c r="B42" s="19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scale="50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workbookViewId="0">
      <selection activeCell="G10" sqref="G10"/>
    </sheetView>
  </sheetViews>
  <sheetFormatPr defaultColWidth="7" defaultRowHeight="11.25"/>
  <cols>
    <col min="1" max="1" width="3.25" style="126" customWidth="1"/>
    <col min="2" max="2" width="3.125" style="126" customWidth="1"/>
    <col min="3" max="3" width="3.5" style="126" customWidth="1"/>
    <col min="4" max="4" width="24.375" style="126" customWidth="1"/>
    <col min="5" max="5" width="10.75" style="126" customWidth="1"/>
    <col min="6" max="6" width="10.5" style="126" customWidth="1"/>
    <col min="7" max="9" width="10.625" style="126" customWidth="1"/>
    <col min="10" max="10" width="10.375" style="126" customWidth="1"/>
    <col min="11" max="11" width="9.875" style="126" customWidth="1"/>
    <col min="12" max="16384" width="7" style="126"/>
  </cols>
  <sheetData>
    <row r="1" ht="42" customHeight="1" spans="1:11">
      <c r="A1" s="43" t="s">
        <v>131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127" t="s">
        <v>1</v>
      </c>
      <c r="B2" s="127"/>
      <c r="C2" s="127"/>
      <c r="D2" s="127"/>
      <c r="E2" s="127"/>
      <c r="F2" s="128"/>
      <c r="G2" s="128"/>
      <c r="H2" s="128"/>
      <c r="I2" s="128"/>
      <c r="J2" s="128"/>
      <c r="K2" s="128" t="s">
        <v>2</v>
      </c>
    </row>
    <row r="3" s="124" customFormat="1" ht="16.5" customHeight="1" spans="1:11">
      <c r="A3" s="47" t="s">
        <v>73</v>
      </c>
      <c r="B3" s="48"/>
      <c r="C3" s="49"/>
      <c r="D3" s="50" t="s">
        <v>43</v>
      </c>
      <c r="E3" s="51" t="s">
        <v>44</v>
      </c>
      <c r="F3" s="52"/>
      <c r="G3" s="52"/>
      <c r="H3" s="52"/>
      <c r="I3" s="52"/>
      <c r="J3" s="52"/>
      <c r="K3" s="52"/>
    </row>
    <row r="4" s="124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75</v>
      </c>
      <c r="G4" s="56"/>
      <c r="H4" s="56"/>
      <c r="I4" s="65" t="s">
        <v>76</v>
      </c>
      <c r="J4" s="66"/>
      <c r="K4" s="67"/>
    </row>
    <row r="5" s="124" customFormat="1" ht="30.75" customHeight="1" spans="1:11">
      <c r="A5" s="53"/>
      <c r="B5" s="54"/>
      <c r="C5" s="54"/>
      <c r="D5" s="57"/>
      <c r="E5" s="51"/>
      <c r="F5" s="51" t="s">
        <v>18</v>
      </c>
      <c r="G5" s="51" t="s">
        <v>132</v>
      </c>
      <c r="H5" s="51" t="s">
        <v>133</v>
      </c>
      <c r="I5" s="51" t="s">
        <v>18</v>
      </c>
      <c r="J5" s="51" t="s">
        <v>79</v>
      </c>
      <c r="K5" s="51" t="s">
        <v>80</v>
      </c>
    </row>
    <row r="6" s="124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124" customFormat="1" ht="20.1" customHeight="1" spans="1:11">
      <c r="A7" s="129"/>
      <c r="B7" s="130"/>
      <c r="C7" s="130"/>
      <c r="D7" s="131" t="s">
        <v>8</v>
      </c>
      <c r="E7" s="132">
        <f>E8+E9+E10+E11+E12</f>
        <v>219.89</v>
      </c>
      <c r="F7" s="132">
        <f>F8+F9+F10+F11+F12</f>
        <v>219.89</v>
      </c>
      <c r="G7" s="132">
        <f>G8+G9+G10+G11+G12</f>
        <v>204.91</v>
      </c>
      <c r="H7" s="132">
        <f>H8+H9+H10+H11+H12</f>
        <v>14.98</v>
      </c>
      <c r="I7" s="131"/>
      <c r="J7" s="131"/>
      <c r="K7" s="131"/>
    </row>
    <row r="8" s="124" customFormat="1" ht="20.1" customHeight="1" spans="1:11">
      <c r="A8" s="129" t="s">
        <v>68</v>
      </c>
      <c r="B8" s="130" t="s">
        <v>69</v>
      </c>
      <c r="C8" s="130" t="s">
        <v>70</v>
      </c>
      <c r="D8" s="131" t="s">
        <v>71</v>
      </c>
      <c r="E8" s="132">
        <v>169.01</v>
      </c>
      <c r="F8" s="132">
        <v>169.01</v>
      </c>
      <c r="G8" s="132">
        <v>154.03</v>
      </c>
      <c r="H8" s="132">
        <v>14.98</v>
      </c>
      <c r="I8" s="132"/>
      <c r="J8" s="132"/>
      <c r="K8" s="132"/>
    </row>
    <row r="9" s="125" customFormat="1" ht="14.25" spans="1:11">
      <c r="A9" s="129" t="s">
        <v>81</v>
      </c>
      <c r="B9" s="130" t="s">
        <v>82</v>
      </c>
      <c r="C9" s="130" t="s">
        <v>82</v>
      </c>
      <c r="D9" s="131" t="s">
        <v>83</v>
      </c>
      <c r="E9" s="132">
        <v>26.7</v>
      </c>
      <c r="F9" s="132">
        <v>26.7</v>
      </c>
      <c r="G9" s="132">
        <v>26.7</v>
      </c>
      <c r="H9" s="132"/>
      <c r="I9" s="132"/>
      <c r="J9" s="132"/>
      <c r="K9" s="132"/>
    </row>
    <row r="10" s="125" customFormat="1" ht="14.25" spans="1:11">
      <c r="A10" s="129" t="s">
        <v>81</v>
      </c>
      <c r="B10" s="130" t="s">
        <v>82</v>
      </c>
      <c r="C10" s="130" t="s">
        <v>82</v>
      </c>
      <c r="D10" s="131" t="s">
        <v>84</v>
      </c>
      <c r="E10" s="132">
        <v>0.79</v>
      </c>
      <c r="F10" s="132">
        <v>0.79</v>
      </c>
      <c r="G10" s="132">
        <v>0.79</v>
      </c>
      <c r="H10" s="132"/>
      <c r="I10" s="132"/>
      <c r="J10" s="132"/>
      <c r="K10" s="132"/>
    </row>
    <row r="11" s="125" customFormat="1" ht="14.25" spans="1:11">
      <c r="A11" s="129" t="s">
        <v>85</v>
      </c>
      <c r="B11" s="130" t="s">
        <v>86</v>
      </c>
      <c r="C11" s="130" t="s">
        <v>87</v>
      </c>
      <c r="D11" s="131" t="s">
        <v>88</v>
      </c>
      <c r="E11" s="132">
        <v>9.63</v>
      </c>
      <c r="F11" s="132">
        <v>9.63</v>
      </c>
      <c r="G11" s="132">
        <v>9.63</v>
      </c>
      <c r="H11" s="132"/>
      <c r="I11" s="132"/>
      <c r="J11" s="132"/>
      <c r="K11" s="132"/>
    </row>
    <row r="12" s="125" customFormat="1" ht="14.25" spans="1:11">
      <c r="A12" s="129" t="s">
        <v>89</v>
      </c>
      <c r="B12" s="130" t="s">
        <v>87</v>
      </c>
      <c r="C12" s="130" t="s">
        <v>70</v>
      </c>
      <c r="D12" s="131" t="s">
        <v>90</v>
      </c>
      <c r="E12" s="132">
        <v>13.76</v>
      </c>
      <c r="F12" s="132">
        <v>13.76</v>
      </c>
      <c r="G12" s="132">
        <v>13.76</v>
      </c>
      <c r="H12" s="132"/>
      <c r="I12" s="132"/>
      <c r="J12" s="132"/>
      <c r="K12" s="132"/>
    </row>
    <row r="13" s="125" customFormat="1" ht="14.25"/>
    <row r="14" s="125" customFormat="1" ht="14.25"/>
    <row r="15" s="125" customFormat="1" ht="14.25"/>
    <row r="16" s="125" customFormat="1" ht="14.25"/>
    <row r="17" s="125" customFormat="1" ht="14.25"/>
    <row r="18" s="125" customFormat="1" ht="14.25"/>
    <row r="19" s="125" customFormat="1" ht="14.25"/>
    <row r="20" s="125" customFormat="1" ht="14.25"/>
    <row r="21" s="125" customFormat="1" ht="14.25"/>
    <row r="22" s="125" customFormat="1" ht="14.25"/>
    <row r="23" s="125" customFormat="1" ht="14.25"/>
    <row r="24" s="125" customFormat="1" ht="14.25"/>
    <row r="25" s="125" customFormat="1" ht="14.25"/>
    <row r="26" s="125" customFormat="1" ht="14.25"/>
    <row r="27" s="12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showZeros="0" workbookViewId="0">
      <selection activeCell="F9" sqref="F9"/>
    </sheetView>
  </sheetViews>
  <sheetFormatPr defaultColWidth="8.88333333333333" defaultRowHeight="13.5"/>
  <cols>
    <col min="1" max="1" width="4" style="83" customWidth="1"/>
    <col min="2" max="2" width="3.625" style="83" customWidth="1"/>
    <col min="3" max="3" width="17.625" style="83" customWidth="1"/>
    <col min="4" max="4" width="5" style="83" customWidth="1"/>
    <col min="5" max="5" width="3.625" style="83" customWidth="1"/>
    <col min="6" max="6" width="20.75" style="83" customWidth="1"/>
    <col min="7" max="7" width="7.5" style="83" customWidth="1"/>
    <col min="8" max="8" width="8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1" customFormat="1" ht="42" customHeight="1" spans="1:17">
      <c r="A1" s="84" t="s">
        <v>134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1" customFormat="1" ht="15" customHeight="1" spans="1:17">
      <c r="A2" s="85" t="s">
        <v>135</v>
      </c>
      <c r="B2" s="85"/>
      <c r="C2" s="85"/>
      <c r="D2" s="79"/>
      <c r="E2" s="79"/>
      <c r="F2" s="79"/>
      <c r="P2" s="116" t="s">
        <v>2</v>
      </c>
      <c r="Q2" s="116"/>
    </row>
    <row r="3" ht="20.1" customHeight="1" spans="1:17">
      <c r="A3" s="86" t="s">
        <v>136</v>
      </c>
      <c r="B3" s="87"/>
      <c r="C3" s="88"/>
      <c r="D3" s="86" t="s">
        <v>137</v>
      </c>
      <c r="E3" s="87"/>
      <c r="F3" s="88"/>
      <c r="G3" s="89" t="s">
        <v>74</v>
      </c>
      <c r="H3" s="90"/>
      <c r="I3" s="90"/>
      <c r="J3" s="90"/>
      <c r="K3" s="90"/>
      <c r="L3" s="90"/>
      <c r="M3" s="90"/>
      <c r="N3" s="90"/>
      <c r="O3" s="90"/>
      <c r="P3" s="90"/>
      <c r="Q3" s="119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17"/>
      <c r="J4" s="118" t="s">
        <v>49</v>
      </c>
      <c r="K4" s="119"/>
      <c r="L4" s="119"/>
      <c r="M4" s="119"/>
      <c r="N4" s="119"/>
      <c r="O4" s="119"/>
      <c r="P4" s="94" t="s">
        <v>50</v>
      </c>
      <c r="Q4" s="122" t="s">
        <v>138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20"/>
      <c r="J5" s="101" t="s">
        <v>18</v>
      </c>
      <c r="K5" s="101" t="s">
        <v>62</v>
      </c>
      <c r="L5" s="101" t="s">
        <v>63</v>
      </c>
      <c r="M5" s="101" t="s">
        <v>64</v>
      </c>
      <c r="N5" s="101" t="s">
        <v>65</v>
      </c>
      <c r="O5" s="101" t="s">
        <v>66</v>
      </c>
      <c r="P5" s="98"/>
      <c r="Q5" s="123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9"/>
      <c r="H6" s="101" t="s">
        <v>59</v>
      </c>
      <c r="I6" s="101" t="s">
        <v>60</v>
      </c>
      <c r="J6" s="101"/>
      <c r="K6" s="101"/>
      <c r="L6" s="101"/>
      <c r="M6" s="101"/>
      <c r="N6" s="101"/>
      <c r="O6" s="101"/>
      <c r="P6" s="99"/>
      <c r="Q6" s="123"/>
    </row>
    <row r="7" s="82" customFormat="1" ht="27" customHeight="1" spans="1:17">
      <c r="A7" s="102"/>
      <c r="B7" s="102"/>
      <c r="C7" s="102" t="s">
        <v>8</v>
      </c>
      <c r="D7" s="102"/>
      <c r="E7" s="102"/>
      <c r="F7" s="102"/>
      <c r="G7" s="19">
        <f>H7+N7</f>
        <v>219.8892</v>
      </c>
      <c r="H7" s="103">
        <f>H8+H21+H26</f>
        <v>34.8892</v>
      </c>
      <c r="I7" s="103">
        <f t="shared" ref="I7:Q7" si="0">I8+I21+I26</f>
        <v>0</v>
      </c>
      <c r="J7" s="103">
        <f t="shared" si="0"/>
        <v>0</v>
      </c>
      <c r="K7" s="103">
        <f t="shared" si="0"/>
        <v>0</v>
      </c>
      <c r="L7" s="103">
        <f t="shared" si="0"/>
        <v>0</v>
      </c>
      <c r="M7" s="103">
        <f t="shared" si="0"/>
        <v>0</v>
      </c>
      <c r="N7" s="103">
        <f t="shared" si="0"/>
        <v>185</v>
      </c>
      <c r="O7" s="103">
        <f t="shared" si="0"/>
        <v>0</v>
      </c>
      <c r="P7" s="103">
        <f t="shared" si="0"/>
        <v>0</v>
      </c>
      <c r="Q7" s="103">
        <f t="shared" si="0"/>
        <v>0</v>
      </c>
    </row>
    <row r="8" s="82" customFormat="1" ht="33.95" customHeight="1" spans="1:17">
      <c r="A8" s="104">
        <v>301</v>
      </c>
      <c r="B8" s="104"/>
      <c r="C8" s="105" t="s">
        <v>139</v>
      </c>
      <c r="D8" s="106"/>
      <c r="E8" s="106"/>
      <c r="F8" s="105" t="s">
        <v>139</v>
      </c>
      <c r="G8" s="19">
        <f t="shared" ref="G8:G30" si="1">H8+N8</f>
        <v>203.1303</v>
      </c>
      <c r="H8" s="107">
        <f>H9+H10+H11+H12+H13+H14+H15+H16+H17+H18+H19+H20</f>
        <v>31.1303</v>
      </c>
      <c r="I8" s="107">
        <f t="shared" ref="I8:N8" si="2">I9+I10+I11+I12+I13+I14+I15+I16+I17+I18+I19+I20</f>
        <v>0</v>
      </c>
      <c r="J8" s="107">
        <f t="shared" si="2"/>
        <v>0</v>
      </c>
      <c r="K8" s="107">
        <f t="shared" si="2"/>
        <v>0</v>
      </c>
      <c r="L8" s="107">
        <f t="shared" si="2"/>
        <v>0</v>
      </c>
      <c r="M8" s="107">
        <f t="shared" si="2"/>
        <v>0</v>
      </c>
      <c r="N8" s="107">
        <f t="shared" si="2"/>
        <v>172</v>
      </c>
      <c r="O8" s="121"/>
      <c r="P8" s="121"/>
      <c r="Q8" s="121"/>
    </row>
    <row r="9" s="82" customFormat="1" spans="1:17">
      <c r="A9" s="108">
        <v>301</v>
      </c>
      <c r="B9" s="108" t="s">
        <v>70</v>
      </c>
      <c r="C9" s="109" t="s">
        <v>140</v>
      </c>
      <c r="D9" s="110">
        <v>501</v>
      </c>
      <c r="E9" s="111" t="s">
        <v>70</v>
      </c>
      <c r="F9" s="109" t="s">
        <v>140</v>
      </c>
      <c r="G9" s="19">
        <f t="shared" si="1"/>
        <v>83.2926</v>
      </c>
      <c r="H9" s="112">
        <v>12.504</v>
      </c>
      <c r="I9" s="112"/>
      <c r="J9" s="112"/>
      <c r="K9" s="112"/>
      <c r="L9" s="112"/>
      <c r="M9" s="112"/>
      <c r="N9" s="112">
        <v>70.7886</v>
      </c>
      <c r="O9" s="112"/>
      <c r="P9" s="112"/>
      <c r="Q9" s="112"/>
    </row>
    <row r="10" s="82" customFormat="1" spans="1:17">
      <c r="A10" s="108">
        <v>301</v>
      </c>
      <c r="B10" s="108" t="s">
        <v>87</v>
      </c>
      <c r="C10" s="109" t="s">
        <v>141</v>
      </c>
      <c r="D10" s="110">
        <v>501</v>
      </c>
      <c r="E10" s="111" t="s">
        <v>70</v>
      </c>
      <c r="F10" s="109" t="s">
        <v>141</v>
      </c>
      <c r="G10" s="19">
        <f t="shared" si="1"/>
        <v>47.0461</v>
      </c>
      <c r="H10" s="112">
        <v>6.5952</v>
      </c>
      <c r="I10" s="112"/>
      <c r="J10" s="112"/>
      <c r="K10" s="112"/>
      <c r="L10" s="112"/>
      <c r="M10" s="112"/>
      <c r="N10" s="112">
        <v>40.4509</v>
      </c>
      <c r="O10" s="112"/>
      <c r="P10" s="112"/>
      <c r="Q10" s="112"/>
    </row>
    <row r="11" s="82" customFormat="1" ht="24" customHeight="1" spans="1:17">
      <c r="A11" s="108" t="s">
        <v>142</v>
      </c>
      <c r="B11" s="108" t="s">
        <v>87</v>
      </c>
      <c r="C11" s="109" t="s">
        <v>143</v>
      </c>
      <c r="D11" s="110">
        <v>501</v>
      </c>
      <c r="E11" s="111" t="s">
        <v>70</v>
      </c>
      <c r="F11" s="109" t="s">
        <v>143</v>
      </c>
      <c r="G11" s="19">
        <f t="shared" si="1"/>
        <v>1.909</v>
      </c>
      <c r="H11" s="112">
        <v>0.469</v>
      </c>
      <c r="I11" s="112"/>
      <c r="J11" s="112"/>
      <c r="K11" s="112"/>
      <c r="L11" s="112"/>
      <c r="M11" s="112"/>
      <c r="N11" s="112">
        <v>1.44</v>
      </c>
      <c r="O11" s="112"/>
      <c r="P11" s="112"/>
      <c r="Q11" s="112"/>
    </row>
    <row r="12" s="82" customFormat="1" ht="27" customHeight="1" spans="1:17">
      <c r="A12" s="108">
        <v>301</v>
      </c>
      <c r="B12" s="108" t="s">
        <v>69</v>
      </c>
      <c r="C12" s="109" t="s">
        <v>144</v>
      </c>
      <c r="D12" s="110">
        <v>501</v>
      </c>
      <c r="E12" s="111" t="s">
        <v>70</v>
      </c>
      <c r="F12" s="109" t="s">
        <v>144</v>
      </c>
      <c r="G12" s="19">
        <f t="shared" si="1"/>
        <v>10.0291</v>
      </c>
      <c r="H12" s="112">
        <v>1.5916</v>
      </c>
      <c r="I12" s="112"/>
      <c r="J12" s="112"/>
      <c r="K12" s="112"/>
      <c r="L12" s="112"/>
      <c r="M12" s="112"/>
      <c r="N12" s="112">
        <v>8.4375</v>
      </c>
      <c r="O12" s="112"/>
      <c r="P12" s="112"/>
      <c r="Q12" s="112"/>
    </row>
    <row r="13" s="82" customFormat="1" spans="1:17">
      <c r="A13" s="108" t="s">
        <v>142</v>
      </c>
      <c r="B13" s="108" t="s">
        <v>69</v>
      </c>
      <c r="C13" s="109" t="s">
        <v>145</v>
      </c>
      <c r="D13" s="110">
        <v>501</v>
      </c>
      <c r="E13" s="111" t="s">
        <v>70</v>
      </c>
      <c r="F13" s="109" t="s">
        <v>145</v>
      </c>
      <c r="G13" s="19">
        <f t="shared" si="1"/>
        <v>9.7028</v>
      </c>
      <c r="H13" s="112">
        <v>1.5916</v>
      </c>
      <c r="I13" s="112"/>
      <c r="J13" s="112"/>
      <c r="K13" s="112"/>
      <c r="L13" s="112"/>
      <c r="M13" s="112"/>
      <c r="N13" s="112">
        <v>8.1112</v>
      </c>
      <c r="O13" s="112"/>
      <c r="P13" s="112"/>
      <c r="Q13" s="112"/>
    </row>
    <row r="14" s="82" customFormat="1" ht="27" customHeight="1" spans="1:17">
      <c r="A14" s="108">
        <v>301</v>
      </c>
      <c r="B14" s="108" t="s">
        <v>146</v>
      </c>
      <c r="C14" s="109" t="s">
        <v>147</v>
      </c>
      <c r="D14" s="110">
        <v>501</v>
      </c>
      <c r="E14" s="111" t="s">
        <v>87</v>
      </c>
      <c r="F14" s="109" t="s">
        <v>147</v>
      </c>
      <c r="G14" s="19">
        <f t="shared" si="1"/>
        <v>26.7002</v>
      </c>
      <c r="H14" s="112">
        <v>4.1382</v>
      </c>
      <c r="I14" s="112"/>
      <c r="J14" s="112"/>
      <c r="K14" s="112"/>
      <c r="L14" s="112"/>
      <c r="M14" s="112"/>
      <c r="N14" s="112">
        <v>22.562</v>
      </c>
      <c r="O14" s="112"/>
      <c r="P14" s="112"/>
      <c r="Q14" s="112"/>
    </row>
    <row r="15" s="82" customFormat="1" ht="25" customHeight="1" spans="1:17">
      <c r="A15" s="108">
        <v>301</v>
      </c>
      <c r="B15" s="108" t="s">
        <v>148</v>
      </c>
      <c r="C15" s="109" t="s">
        <v>149</v>
      </c>
      <c r="D15" s="110">
        <v>501</v>
      </c>
      <c r="E15" s="111" t="s">
        <v>87</v>
      </c>
      <c r="F15" s="109" t="s">
        <v>149</v>
      </c>
      <c r="G15" s="19">
        <f t="shared" si="1"/>
        <v>9.3451</v>
      </c>
      <c r="H15" s="112">
        <v>1.4484</v>
      </c>
      <c r="I15" s="112"/>
      <c r="J15" s="112"/>
      <c r="K15" s="112"/>
      <c r="L15" s="112"/>
      <c r="M15" s="112"/>
      <c r="N15" s="112">
        <v>7.8967</v>
      </c>
      <c r="O15" s="112"/>
      <c r="P15" s="112"/>
      <c r="Q15" s="112"/>
    </row>
    <row r="16" s="82" customFormat="1" ht="25" customHeight="1" spans="1:17">
      <c r="A16" s="108" t="s">
        <v>142</v>
      </c>
      <c r="B16" s="108" t="s">
        <v>150</v>
      </c>
      <c r="C16" s="109" t="s">
        <v>151</v>
      </c>
      <c r="D16" s="110">
        <v>501</v>
      </c>
      <c r="E16" s="111" t="s">
        <v>87</v>
      </c>
      <c r="F16" s="109" t="s">
        <v>151</v>
      </c>
      <c r="G16" s="19">
        <f t="shared" si="1"/>
        <v>0.1448</v>
      </c>
      <c r="H16" s="112">
        <v>0.1448</v>
      </c>
      <c r="I16" s="112"/>
      <c r="J16" s="112"/>
      <c r="K16" s="112"/>
      <c r="L16" s="112"/>
      <c r="M16" s="112"/>
      <c r="N16" s="112">
        <v>0</v>
      </c>
      <c r="O16" s="112"/>
      <c r="P16" s="112"/>
      <c r="Q16" s="112"/>
    </row>
    <row r="17" s="82" customFormat="1" ht="25" customHeight="1" spans="1:17">
      <c r="A17" s="108" t="s">
        <v>142</v>
      </c>
      <c r="B17" s="108" t="s">
        <v>150</v>
      </c>
      <c r="C17" s="109" t="s">
        <v>152</v>
      </c>
      <c r="D17" s="110">
        <v>501</v>
      </c>
      <c r="E17" s="111" t="s">
        <v>87</v>
      </c>
      <c r="F17" s="109" t="s">
        <v>152</v>
      </c>
      <c r="G17" s="19">
        <f t="shared" si="1"/>
        <v>0.2463</v>
      </c>
      <c r="H17" s="112">
        <v>0.0207</v>
      </c>
      <c r="I17" s="112"/>
      <c r="J17" s="112"/>
      <c r="K17" s="112"/>
      <c r="L17" s="112"/>
      <c r="M17" s="112"/>
      <c r="N17" s="112">
        <v>0.2256</v>
      </c>
      <c r="O17" s="112"/>
      <c r="P17" s="112"/>
      <c r="Q17" s="112"/>
    </row>
    <row r="18" s="82" customFormat="1" ht="25" customHeight="1" spans="1:17">
      <c r="A18" s="108" t="s">
        <v>142</v>
      </c>
      <c r="B18" s="108" t="s">
        <v>150</v>
      </c>
      <c r="C18" s="109" t="s">
        <v>153</v>
      </c>
      <c r="D18" s="110">
        <v>501</v>
      </c>
      <c r="E18" s="111" t="s">
        <v>87</v>
      </c>
      <c r="F18" s="109" t="s">
        <v>153</v>
      </c>
      <c r="G18" s="19">
        <f t="shared" si="1"/>
        <v>0.6676</v>
      </c>
      <c r="H18" s="112">
        <v>0.1035</v>
      </c>
      <c r="I18" s="112"/>
      <c r="J18" s="112"/>
      <c r="K18" s="112"/>
      <c r="L18" s="112"/>
      <c r="M18" s="112"/>
      <c r="N18" s="112">
        <v>0.5641</v>
      </c>
      <c r="O18" s="112"/>
      <c r="P18" s="112"/>
      <c r="Q18" s="112"/>
    </row>
    <row r="19" s="82" customFormat="1" ht="25" customHeight="1" spans="1:17">
      <c r="A19" s="108" t="s">
        <v>142</v>
      </c>
      <c r="B19" s="108" t="s">
        <v>150</v>
      </c>
      <c r="C19" s="109" t="s">
        <v>154</v>
      </c>
      <c r="D19" s="110">
        <v>501</v>
      </c>
      <c r="E19" s="111" t="s">
        <v>87</v>
      </c>
      <c r="F19" s="109" t="s">
        <v>154</v>
      </c>
      <c r="G19" s="19">
        <f t="shared" si="1"/>
        <v>0.2828</v>
      </c>
      <c r="H19" s="112">
        <v>0.0404</v>
      </c>
      <c r="I19" s="112"/>
      <c r="J19" s="112"/>
      <c r="K19" s="112"/>
      <c r="L19" s="112"/>
      <c r="M19" s="112"/>
      <c r="N19" s="112">
        <v>0.2424</v>
      </c>
      <c r="O19" s="112"/>
      <c r="P19" s="112"/>
      <c r="Q19" s="112"/>
    </row>
    <row r="20" s="82" customFormat="1" ht="15.95" customHeight="1" spans="1:17">
      <c r="A20" s="108" t="s">
        <v>142</v>
      </c>
      <c r="B20" s="108" t="s">
        <v>155</v>
      </c>
      <c r="C20" s="109" t="s">
        <v>156</v>
      </c>
      <c r="D20" s="110">
        <v>501</v>
      </c>
      <c r="E20" s="111" t="s">
        <v>69</v>
      </c>
      <c r="F20" s="109" t="s">
        <v>156</v>
      </c>
      <c r="G20" s="19">
        <f t="shared" si="1"/>
        <v>13.7639</v>
      </c>
      <c r="H20" s="112">
        <v>2.4829</v>
      </c>
      <c r="I20" s="112"/>
      <c r="J20" s="112"/>
      <c r="K20" s="112"/>
      <c r="L20" s="112"/>
      <c r="M20" s="112"/>
      <c r="N20" s="112">
        <v>11.281</v>
      </c>
      <c r="O20" s="112"/>
      <c r="P20" s="112"/>
      <c r="Q20" s="112"/>
    </row>
    <row r="21" s="82" customFormat="1" ht="15.95" customHeight="1" spans="1:17">
      <c r="A21" s="108" t="s">
        <v>157</v>
      </c>
      <c r="B21" s="108"/>
      <c r="C21" s="105" t="s">
        <v>158</v>
      </c>
      <c r="D21" s="110">
        <v>509</v>
      </c>
      <c r="E21" s="111" t="s">
        <v>82</v>
      </c>
      <c r="F21" s="105" t="s">
        <v>158</v>
      </c>
      <c r="G21" s="19">
        <f t="shared" si="1"/>
        <v>1.7782</v>
      </c>
      <c r="H21" s="113">
        <f>H22+H23+H24+H25</f>
        <v>1.7782</v>
      </c>
      <c r="I21" s="113">
        <f t="shared" ref="I21:Q21" si="3">I22+I23+I24+I25</f>
        <v>0</v>
      </c>
      <c r="J21" s="113">
        <f t="shared" si="3"/>
        <v>0</v>
      </c>
      <c r="K21" s="113">
        <f t="shared" si="3"/>
        <v>0</v>
      </c>
      <c r="L21" s="113">
        <f t="shared" si="3"/>
        <v>0</v>
      </c>
      <c r="M21" s="113">
        <f t="shared" si="3"/>
        <v>0</v>
      </c>
      <c r="N21" s="113">
        <f t="shared" si="3"/>
        <v>0</v>
      </c>
      <c r="O21" s="113">
        <f t="shared" si="3"/>
        <v>0</v>
      </c>
      <c r="P21" s="113">
        <f t="shared" si="3"/>
        <v>0</v>
      </c>
      <c r="Q21" s="113">
        <f t="shared" si="3"/>
        <v>0</v>
      </c>
    </row>
    <row r="22" s="82" customFormat="1" ht="15.95" customHeight="1" spans="1:17">
      <c r="A22" s="108" t="s">
        <v>157</v>
      </c>
      <c r="B22" s="108" t="s">
        <v>87</v>
      </c>
      <c r="C22" s="109" t="s">
        <v>159</v>
      </c>
      <c r="D22" s="110">
        <v>509</v>
      </c>
      <c r="E22" s="111" t="s">
        <v>82</v>
      </c>
      <c r="F22" s="109" t="s">
        <v>159</v>
      </c>
      <c r="G22" s="19">
        <f t="shared" si="1"/>
        <v>0.196</v>
      </c>
      <c r="H22" s="112">
        <v>0.196</v>
      </c>
      <c r="I22" s="112"/>
      <c r="J22" s="112"/>
      <c r="K22" s="112"/>
      <c r="L22" s="112"/>
      <c r="M22" s="112"/>
      <c r="N22" s="112"/>
      <c r="O22" s="112"/>
      <c r="P22" s="112"/>
      <c r="Q22" s="112"/>
    </row>
    <row r="23" s="82" customFormat="1" ht="15.95" customHeight="1" spans="1:17">
      <c r="A23" s="108" t="s">
        <v>157</v>
      </c>
      <c r="B23" s="108" t="s">
        <v>87</v>
      </c>
      <c r="C23" s="109" t="s">
        <v>160</v>
      </c>
      <c r="D23" s="110">
        <v>509</v>
      </c>
      <c r="E23" s="111" t="s">
        <v>82</v>
      </c>
      <c r="F23" s="109" t="s">
        <v>160</v>
      </c>
      <c r="G23" s="19">
        <f t="shared" si="1"/>
        <v>0.4062</v>
      </c>
      <c r="H23" s="112">
        <v>0.4062</v>
      </c>
      <c r="I23" s="112"/>
      <c r="J23" s="112"/>
      <c r="K23" s="112"/>
      <c r="L23" s="112"/>
      <c r="M23" s="112"/>
      <c r="N23" s="112"/>
      <c r="O23" s="112"/>
      <c r="P23" s="112"/>
      <c r="Q23" s="112"/>
    </row>
    <row r="24" s="82" customFormat="1" ht="15.95" customHeight="1" spans="1:17">
      <c r="A24" s="108" t="s">
        <v>157</v>
      </c>
      <c r="B24" s="108" t="s">
        <v>87</v>
      </c>
      <c r="C24" s="109" t="s">
        <v>161</v>
      </c>
      <c r="D24" s="110">
        <v>509</v>
      </c>
      <c r="E24" s="111" t="s">
        <v>82</v>
      </c>
      <c r="F24" s="109" t="s">
        <v>161</v>
      </c>
      <c r="G24" s="19">
        <f t="shared" si="1"/>
        <v>0.39</v>
      </c>
      <c r="H24" s="112">
        <v>0.39</v>
      </c>
      <c r="I24" s="112"/>
      <c r="J24" s="112"/>
      <c r="K24" s="112"/>
      <c r="L24" s="112"/>
      <c r="M24" s="112"/>
      <c r="N24" s="112"/>
      <c r="O24" s="112"/>
      <c r="P24" s="112"/>
      <c r="Q24" s="112"/>
    </row>
    <row r="25" s="82" customFormat="1" ht="15.95" customHeight="1" spans="1:17">
      <c r="A25" s="108" t="s">
        <v>157</v>
      </c>
      <c r="B25" s="108" t="s">
        <v>82</v>
      </c>
      <c r="C25" s="109" t="s">
        <v>162</v>
      </c>
      <c r="D25" s="110">
        <v>509</v>
      </c>
      <c r="E25" s="111" t="s">
        <v>82</v>
      </c>
      <c r="F25" s="109" t="s">
        <v>162</v>
      </c>
      <c r="G25" s="19">
        <f t="shared" si="1"/>
        <v>0.786</v>
      </c>
      <c r="H25" s="112">
        <v>0.786</v>
      </c>
      <c r="I25" s="112"/>
      <c r="J25" s="112"/>
      <c r="K25" s="112"/>
      <c r="L25" s="112"/>
      <c r="M25" s="112"/>
      <c r="N25" s="112"/>
      <c r="O25" s="112"/>
      <c r="P25" s="112"/>
      <c r="Q25" s="112"/>
    </row>
    <row r="26" s="82" customFormat="1" ht="20.1" customHeight="1" spans="1:17">
      <c r="A26" s="104">
        <v>302</v>
      </c>
      <c r="B26" s="104"/>
      <c r="C26" s="105" t="s">
        <v>163</v>
      </c>
      <c r="D26" s="114"/>
      <c r="E26" s="115"/>
      <c r="F26" s="105" t="s">
        <v>163</v>
      </c>
      <c r="G26" s="19">
        <f t="shared" si="1"/>
        <v>14.9807</v>
      </c>
      <c r="H26" s="113">
        <f>H27+H28+H29+H30</f>
        <v>1.9807</v>
      </c>
      <c r="I26" s="113">
        <f t="shared" ref="I26:Q26" si="4">I27+I28+I29+I30</f>
        <v>0</v>
      </c>
      <c r="J26" s="113">
        <f t="shared" si="4"/>
        <v>0</v>
      </c>
      <c r="K26" s="113">
        <f t="shared" si="4"/>
        <v>0</v>
      </c>
      <c r="L26" s="113">
        <f t="shared" si="4"/>
        <v>0</v>
      </c>
      <c r="M26" s="113">
        <f t="shared" si="4"/>
        <v>0</v>
      </c>
      <c r="N26" s="113">
        <f t="shared" si="4"/>
        <v>13</v>
      </c>
      <c r="O26" s="113">
        <f t="shared" si="4"/>
        <v>0</v>
      </c>
      <c r="P26" s="113">
        <f t="shared" si="4"/>
        <v>0</v>
      </c>
      <c r="Q26" s="113">
        <f t="shared" si="4"/>
        <v>0</v>
      </c>
    </row>
    <row r="27" s="82" customFormat="1" spans="1:17">
      <c r="A27" s="108" t="s">
        <v>164</v>
      </c>
      <c r="B27" s="108" t="s">
        <v>70</v>
      </c>
      <c r="C27" s="109" t="s">
        <v>165</v>
      </c>
      <c r="D27" s="110">
        <v>502</v>
      </c>
      <c r="E27" s="111" t="s">
        <v>70</v>
      </c>
      <c r="F27" s="109" t="s">
        <v>165</v>
      </c>
      <c r="G27" s="19">
        <f t="shared" si="1"/>
        <v>11.36</v>
      </c>
      <c r="H27" s="112">
        <v>0.36</v>
      </c>
      <c r="I27" s="112"/>
      <c r="J27" s="112"/>
      <c r="K27" s="112"/>
      <c r="L27" s="112"/>
      <c r="M27" s="112"/>
      <c r="N27" s="112">
        <v>11</v>
      </c>
      <c r="O27" s="112"/>
      <c r="P27" s="112"/>
      <c r="Q27" s="112"/>
    </row>
    <row r="28" s="82" customFormat="1" spans="1:17">
      <c r="A28" s="108">
        <v>302</v>
      </c>
      <c r="B28" s="108">
        <v>28</v>
      </c>
      <c r="C28" s="109" t="s">
        <v>166</v>
      </c>
      <c r="D28" s="110">
        <v>502</v>
      </c>
      <c r="E28" s="111" t="s">
        <v>70</v>
      </c>
      <c r="F28" s="109" t="s">
        <v>166</v>
      </c>
      <c r="G28" s="19">
        <f t="shared" si="1"/>
        <v>0.4138</v>
      </c>
      <c r="H28" s="112">
        <v>0.4138</v>
      </c>
      <c r="I28" s="112"/>
      <c r="J28" s="112"/>
      <c r="K28" s="112"/>
      <c r="L28" s="112"/>
      <c r="M28" s="112"/>
      <c r="N28" s="112"/>
      <c r="O28" s="112"/>
      <c r="P28" s="112"/>
      <c r="Q28" s="112"/>
    </row>
    <row r="29" s="82" customFormat="1" spans="1:17">
      <c r="A29" s="108">
        <v>302</v>
      </c>
      <c r="B29" s="108">
        <v>29</v>
      </c>
      <c r="C29" s="109" t="s">
        <v>167</v>
      </c>
      <c r="D29" s="110">
        <v>502</v>
      </c>
      <c r="E29" s="111" t="s">
        <v>70</v>
      </c>
      <c r="F29" s="109" t="s">
        <v>167</v>
      </c>
      <c r="G29" s="19">
        <f t="shared" si="1"/>
        <v>0.2069</v>
      </c>
      <c r="H29" s="112">
        <v>0.2069</v>
      </c>
      <c r="I29" s="112"/>
      <c r="J29" s="112"/>
      <c r="K29" s="112"/>
      <c r="L29" s="112"/>
      <c r="M29" s="112"/>
      <c r="N29" s="112"/>
      <c r="O29" s="112"/>
      <c r="P29" s="112"/>
      <c r="Q29" s="112"/>
    </row>
    <row r="30" s="82" customFormat="1" spans="1:17">
      <c r="A30" s="108">
        <v>302</v>
      </c>
      <c r="B30" s="108">
        <v>39</v>
      </c>
      <c r="C30" s="109" t="s">
        <v>168</v>
      </c>
      <c r="D30" s="110">
        <v>502</v>
      </c>
      <c r="E30" s="111" t="s">
        <v>70</v>
      </c>
      <c r="F30" s="109" t="s">
        <v>168</v>
      </c>
      <c r="G30" s="19">
        <f t="shared" si="1"/>
        <v>3</v>
      </c>
      <c r="H30" s="112">
        <v>1</v>
      </c>
      <c r="I30" s="112"/>
      <c r="J30" s="112"/>
      <c r="K30" s="112"/>
      <c r="L30" s="112"/>
      <c r="M30" s="112"/>
      <c r="N30" s="112">
        <v>2</v>
      </c>
      <c r="O30" s="112"/>
      <c r="P30" s="112"/>
      <c r="Q30" s="112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1" sqref="A11:B11"/>
    </sheetView>
  </sheetViews>
  <sheetFormatPr defaultColWidth="8.88333333333333" defaultRowHeight="14.25" outlineLevelCol="2"/>
  <cols>
    <col min="1" max="1" width="55.375" style="70" customWidth="1"/>
    <col min="2" max="2" width="51.75" style="70" customWidth="1"/>
    <col min="3" max="3" width="27" style="70" customWidth="1"/>
    <col min="4" max="32" width="9" style="70"/>
    <col min="33" max="16384" width="8.88333333333333" style="70"/>
  </cols>
  <sheetData>
    <row r="1" s="68" customFormat="1" ht="42" customHeight="1" spans="1:3">
      <c r="A1" s="71" t="s">
        <v>169</v>
      </c>
      <c r="B1" s="71"/>
      <c r="C1" s="72"/>
    </row>
    <row r="2" ht="15" customHeight="1" spans="1:2">
      <c r="A2" s="44" t="s">
        <v>135</v>
      </c>
      <c r="B2" s="73" t="s">
        <v>2</v>
      </c>
    </row>
    <row r="3" s="69" customFormat="1" ht="20" customHeight="1" spans="1:3">
      <c r="A3" s="74" t="s">
        <v>170</v>
      </c>
      <c r="B3" s="75" t="s">
        <v>171</v>
      </c>
      <c r="C3" s="70"/>
    </row>
    <row r="4" s="69" customFormat="1" ht="20" customHeight="1" spans="1:3">
      <c r="A4" s="76" t="s">
        <v>172</v>
      </c>
      <c r="B4" s="77">
        <v>3</v>
      </c>
      <c r="C4" s="70"/>
    </row>
    <row r="5" s="69" customFormat="1" ht="20" customHeight="1" spans="1:3">
      <c r="A5" s="78" t="s">
        <v>173</v>
      </c>
      <c r="B5" s="77">
        <v>0</v>
      </c>
      <c r="C5" s="70"/>
    </row>
    <row r="6" s="69" customFormat="1" ht="20" customHeight="1" spans="1:3">
      <c r="A6" s="78" t="s">
        <v>174</v>
      </c>
      <c r="B6" s="77"/>
      <c r="C6" s="70"/>
    </row>
    <row r="7" s="69" customFormat="1" ht="20" customHeight="1" spans="1:3">
      <c r="A7" s="78" t="s">
        <v>175</v>
      </c>
      <c r="B7" s="77">
        <v>3</v>
      </c>
      <c r="C7" s="70"/>
    </row>
    <row r="8" s="69" customFormat="1" ht="20" customHeight="1" spans="1:3">
      <c r="A8" s="78" t="s">
        <v>176</v>
      </c>
      <c r="B8" s="77">
        <v>3</v>
      </c>
      <c r="C8" s="70"/>
    </row>
    <row r="9" s="69" customFormat="1" ht="20" customHeight="1" spans="1:3">
      <c r="A9" s="78" t="s">
        <v>177</v>
      </c>
      <c r="B9" s="77">
        <v>0</v>
      </c>
      <c r="C9" s="70"/>
    </row>
    <row r="10" s="69" customFormat="1" ht="6" customHeight="1" spans="1:3">
      <c r="A10" s="79"/>
      <c r="B10" s="79"/>
      <c r="C10" s="70"/>
    </row>
    <row r="11" s="69" customFormat="1" ht="78" customHeight="1" spans="1:3">
      <c r="A11" s="80" t="s">
        <v>178</v>
      </c>
      <c r="B11" s="80"/>
      <c r="C11" s="70"/>
    </row>
    <row r="12" s="69" customFormat="1" customHeight="1" spans="1:3">
      <c r="A12" s="70"/>
      <c r="B12" s="70"/>
      <c r="C12" s="70"/>
    </row>
    <row r="13" s="69" customFormat="1" customHeight="1" spans="1:3">
      <c r="A13" s="70"/>
      <c r="B13" s="70"/>
      <c r="C13" s="70"/>
    </row>
    <row r="14" s="69" customFormat="1" customHeight="1" spans="1:3">
      <c r="A14" s="70"/>
      <c r="B14" s="70"/>
      <c r="C14" s="70"/>
    </row>
    <row r="15" s="69" customFormat="1" customHeight="1" spans="1:3">
      <c r="A15" s="70"/>
      <c r="B15" s="70"/>
      <c r="C15" s="70"/>
    </row>
    <row r="16" s="69" customFormat="1" customHeight="1" spans="1:3">
      <c r="A16" s="70"/>
      <c r="B16" s="70"/>
      <c r="C16" s="70"/>
    </row>
    <row r="17" s="69" customFormat="1" customHeight="1"/>
    <row r="18" s="69" customFormat="1" customHeight="1"/>
    <row r="19" s="69" customFormat="1" customHeight="1"/>
    <row r="20" s="69" customFormat="1" customHeight="1"/>
    <row r="21" s="69" customFormat="1" customHeight="1"/>
    <row r="22" s="69" customFormat="1" customHeight="1"/>
    <row r="23" s="69" customFormat="1" customHeight="1"/>
    <row r="24" s="69" customFormat="1" customHeight="1"/>
    <row r="25" s="69" customFormat="1" customHeight="1"/>
    <row r="26" s="69" customFormat="1" customHeight="1"/>
    <row r="27" s="69" customFormat="1" customHeight="1"/>
    <row r="28" s="69" customFormat="1" customHeight="1"/>
    <row r="29" s="69" customFormat="1" customHeight="1"/>
    <row r="30" s="69" customFormat="1" customHeight="1"/>
    <row r="31" s="69" customFormat="1" customHeight="1"/>
    <row r="32" s="69" customFormat="1" customHeight="1" spans="1:3">
      <c r="A32" s="70"/>
      <c r="B32" s="70"/>
      <c r="C32" s="70"/>
    </row>
    <row r="33" s="69" customFormat="1" customHeight="1" spans="1:3">
      <c r="A33" s="70"/>
      <c r="B33" s="70"/>
      <c r="C33" s="70"/>
    </row>
    <row r="34" s="69" customFormat="1" customHeight="1" spans="1:3">
      <c r="A34" s="70"/>
      <c r="B34" s="70"/>
      <c r="C34" s="70"/>
    </row>
    <row r="35" s="69" customFormat="1" customHeight="1" spans="1:3">
      <c r="A35" s="70"/>
      <c r="B35" s="70"/>
      <c r="C35" s="70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7" sqref="F7"/>
    </sheetView>
  </sheetViews>
  <sheetFormatPr defaultColWidth="7" defaultRowHeight="11.25"/>
  <cols>
    <col min="1" max="2" width="3.375" style="42" customWidth="1"/>
    <col min="3" max="3" width="3.625" style="42" customWidth="1"/>
    <col min="4" max="4" width="23.5" style="42" customWidth="1"/>
    <col min="5" max="5" width="10.25" style="42" customWidth="1"/>
    <col min="6" max="11" width="10.625" style="42" customWidth="1"/>
    <col min="12" max="16384" width="7" style="42"/>
  </cols>
  <sheetData>
    <row r="1" ht="42" customHeight="1" spans="1:11">
      <c r="A1" s="43" t="s">
        <v>179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135</v>
      </c>
      <c r="B2" s="44"/>
      <c r="C2" s="44"/>
      <c r="D2" s="44"/>
      <c r="E2" s="45"/>
      <c r="F2" s="46"/>
      <c r="G2" s="46"/>
      <c r="H2" s="46"/>
      <c r="I2" s="46"/>
      <c r="J2" s="46"/>
      <c r="K2" s="64" t="s">
        <v>2</v>
      </c>
    </row>
    <row r="3" s="40" customFormat="1" ht="16.5" customHeight="1" spans="1:11">
      <c r="A3" s="47" t="s">
        <v>73</v>
      </c>
      <c r="B3" s="48"/>
      <c r="C3" s="49"/>
      <c r="D3" s="50" t="s">
        <v>43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75</v>
      </c>
      <c r="G4" s="56"/>
      <c r="H4" s="56"/>
      <c r="I4" s="65" t="s">
        <v>76</v>
      </c>
      <c r="J4" s="66"/>
      <c r="K4" s="67"/>
    </row>
    <row r="5" s="40" customFormat="1" ht="37.5" customHeight="1" spans="1:11">
      <c r="A5" s="53"/>
      <c r="B5" s="54"/>
      <c r="C5" s="54"/>
      <c r="D5" s="57"/>
      <c r="E5" s="51"/>
      <c r="F5" s="51" t="s">
        <v>18</v>
      </c>
      <c r="G5" s="51" t="s">
        <v>132</v>
      </c>
      <c r="H5" s="51" t="s">
        <v>133</v>
      </c>
      <c r="I5" s="51" t="s">
        <v>18</v>
      </c>
      <c r="J5" s="51" t="s">
        <v>79</v>
      </c>
      <c r="K5" s="51" t="s">
        <v>80</v>
      </c>
    </row>
    <row r="6" s="40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40" customFormat="1" ht="20.1" customHeight="1" spans="1:11">
      <c r="A7" s="59"/>
      <c r="B7" s="60"/>
      <c r="C7" s="60"/>
      <c r="D7" s="61"/>
      <c r="E7" s="62">
        <v>0</v>
      </c>
      <c r="F7" s="62"/>
      <c r="G7" s="62"/>
      <c r="H7" s="62"/>
      <c r="I7" s="62"/>
      <c r="J7" s="62"/>
      <c r="K7" s="62"/>
    </row>
    <row r="8" s="41" customFormat="1" ht="14.25" spans="1:1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="41" customFormat="1" ht="14.25" spans="1:11">
      <c r="A9" s="42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="41" customFormat="1" ht="14.25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="41" customFormat="1" ht="14.25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="41" customFormat="1" ht="14.25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="41" customFormat="1" ht="14.25"/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showZeros="0" workbookViewId="0">
      <selection activeCell="B14" sqref="B14"/>
    </sheetView>
  </sheetViews>
  <sheetFormatPr defaultColWidth="8.88333333333333" defaultRowHeight="14.25" outlineLevelCol="3"/>
  <cols>
    <col min="1" max="1" width="38" style="22" customWidth="1"/>
    <col min="2" max="2" width="15.5" style="22" customWidth="1"/>
    <col min="3" max="3" width="37.625" style="22" customWidth="1"/>
    <col min="4" max="4" width="14.625" style="22" customWidth="1"/>
    <col min="5" max="32" width="9" style="22"/>
    <col min="33" max="16384" width="8.88333333333333" style="22"/>
  </cols>
  <sheetData>
    <row r="1" ht="42" customHeight="1" spans="1:4">
      <c r="A1" s="23" t="s">
        <v>180</v>
      </c>
      <c r="B1" s="23"/>
      <c r="C1" s="23"/>
      <c r="D1" s="23"/>
    </row>
    <row r="2" ht="15" customHeight="1" spans="1:4">
      <c r="A2" s="24" t="s">
        <v>135</v>
      </c>
      <c r="B2" s="24"/>
      <c r="C2" s="24"/>
      <c r="D2" s="25" t="s">
        <v>2</v>
      </c>
    </row>
    <row r="3" ht="21" customHeight="1" spans="1:4">
      <c r="A3" s="26" t="s">
        <v>181</v>
      </c>
      <c r="B3" s="27" t="s">
        <v>182</v>
      </c>
      <c r="C3" s="26" t="s">
        <v>181</v>
      </c>
      <c r="D3" s="27" t="s">
        <v>183</v>
      </c>
    </row>
    <row r="4" ht="21" customHeight="1" spans="1:4">
      <c r="A4" s="28" t="s">
        <v>184</v>
      </c>
      <c r="B4" s="29"/>
      <c r="C4" s="30" t="s">
        <v>185</v>
      </c>
      <c r="D4" s="31" t="s">
        <v>186</v>
      </c>
    </row>
    <row r="5" ht="21" customHeight="1" spans="1:4">
      <c r="A5" s="28" t="s">
        <v>187</v>
      </c>
      <c r="B5" s="29"/>
      <c r="C5" s="30" t="s">
        <v>188</v>
      </c>
      <c r="D5" s="29"/>
    </row>
    <row r="6" ht="21" customHeight="1" spans="1:4">
      <c r="A6" s="28" t="s">
        <v>189</v>
      </c>
      <c r="B6" s="29"/>
      <c r="C6" s="30" t="s">
        <v>190</v>
      </c>
      <c r="D6" s="29"/>
    </row>
    <row r="7" ht="21" customHeight="1" spans="1:4">
      <c r="A7" s="28" t="s">
        <v>191</v>
      </c>
      <c r="B7" s="29"/>
      <c r="C7" s="30" t="s">
        <v>192</v>
      </c>
      <c r="D7" s="29"/>
    </row>
    <row r="8" ht="21" customHeight="1" spans="1:4">
      <c r="A8" s="28" t="s">
        <v>193</v>
      </c>
      <c r="B8" s="29">
        <v>185</v>
      </c>
      <c r="C8" s="30" t="s">
        <v>194</v>
      </c>
      <c r="D8" s="29">
        <v>185</v>
      </c>
    </row>
    <row r="9" s="20" customFormat="1" ht="21" customHeight="1" spans="1:4">
      <c r="A9" s="32" t="s">
        <v>195</v>
      </c>
      <c r="B9" s="33">
        <v>185</v>
      </c>
      <c r="C9" s="34" t="s">
        <v>196</v>
      </c>
      <c r="D9" s="33">
        <v>185</v>
      </c>
    </row>
    <row r="10" s="21" customFormat="1" ht="21" customHeight="1" spans="1:4">
      <c r="A10" s="35" t="s">
        <v>197</v>
      </c>
      <c r="B10" s="36"/>
      <c r="C10" s="37" t="s">
        <v>198</v>
      </c>
      <c r="D10" s="29"/>
    </row>
    <row r="11" ht="21" customHeight="1" spans="1:4">
      <c r="A11" s="38" t="s">
        <v>199</v>
      </c>
      <c r="B11" s="29"/>
      <c r="C11" s="35"/>
      <c r="D11" s="29"/>
    </row>
    <row r="12" ht="21" customHeight="1" spans="1:4">
      <c r="A12" s="37"/>
      <c r="B12" s="29"/>
      <c r="C12" s="35"/>
      <c r="D12" s="29"/>
    </row>
    <row r="13" ht="21" customHeight="1" spans="1:4">
      <c r="A13" s="32" t="s">
        <v>39</v>
      </c>
      <c r="B13" s="33">
        <v>185</v>
      </c>
      <c r="C13" s="34" t="s">
        <v>40</v>
      </c>
      <c r="D13" s="33">
        <v>185</v>
      </c>
    </row>
    <row r="14" s="20" customFormat="1" ht="21" customHeight="1" spans="1:4">
      <c r="A14" s="22"/>
      <c r="B14" s="22"/>
      <c r="C14" s="22"/>
      <c r="D14" s="22"/>
    </row>
    <row r="15" spans="4:4">
      <c r="D15" s="39"/>
    </row>
    <row r="16" spans="2:2">
      <c r="B16" s="3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showGridLines="0" showZeros="0" workbookViewId="0">
      <selection activeCell="B19" sqref="B19"/>
    </sheetView>
  </sheetViews>
  <sheetFormatPr defaultColWidth="8.88333333333333" defaultRowHeight="14.25" outlineLevelRow="4" outlineLevelCol="2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200</v>
      </c>
      <c r="B1" s="13"/>
      <c r="C1" s="13"/>
    </row>
    <row r="2" ht="15" customHeight="1" spans="1:3">
      <c r="A2" s="14" t="s">
        <v>135</v>
      </c>
      <c r="B2" s="15"/>
      <c r="C2" s="16" t="s">
        <v>2</v>
      </c>
    </row>
    <row r="3" ht="20.1" customHeight="1" spans="1:3">
      <c r="A3" s="17" t="s">
        <v>73</v>
      </c>
      <c r="B3" s="17" t="s">
        <v>43</v>
      </c>
      <c r="C3" s="17" t="s">
        <v>201</v>
      </c>
    </row>
    <row r="4" ht="20.1" customHeight="1" spans="1:3">
      <c r="A4" s="17" t="s">
        <v>202</v>
      </c>
      <c r="B4" s="17" t="s">
        <v>202</v>
      </c>
      <c r="C4" s="17">
        <v>1</v>
      </c>
    </row>
    <row r="5" ht="20.1" customHeight="1" spans="1:3">
      <c r="A5" s="17"/>
      <c r="B5" s="18" t="s">
        <v>8</v>
      </c>
      <c r="C5" s="19">
        <v>0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15" sqref="H15:O15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135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204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205</v>
      </c>
      <c r="B4" s="5"/>
      <c r="C4" s="5"/>
      <c r="D4" s="5"/>
      <c r="E4" s="5"/>
      <c r="F4" s="5"/>
      <c r="G4" s="5"/>
      <c r="H4" s="6"/>
      <c r="I4" s="5"/>
      <c r="J4" s="5" t="s">
        <v>206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207</v>
      </c>
      <c r="B5" s="7" t="s">
        <v>208</v>
      </c>
      <c r="C5" s="7"/>
      <c r="D5" s="7"/>
      <c r="E5" s="7"/>
      <c r="F5" s="7"/>
      <c r="G5" s="7"/>
      <c r="H5" s="7"/>
      <c r="I5" s="7"/>
      <c r="J5" s="7" t="s">
        <v>209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210</v>
      </c>
      <c r="C6" s="7"/>
      <c r="D6" s="7"/>
      <c r="E6" s="7"/>
      <c r="F6" s="7"/>
      <c r="G6" s="7"/>
      <c r="H6" s="7"/>
      <c r="I6" s="7"/>
      <c r="J6" s="7" t="s">
        <v>211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212</v>
      </c>
      <c r="C7" s="7"/>
      <c r="D7" s="7"/>
      <c r="E7" s="7"/>
      <c r="F7" s="7"/>
      <c r="G7" s="7"/>
      <c r="H7" s="7" t="s">
        <v>213</v>
      </c>
      <c r="I7" s="7"/>
      <c r="J7" s="7" t="s">
        <v>214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215</v>
      </c>
      <c r="C8" s="7"/>
      <c r="D8" s="7"/>
      <c r="E8" s="7"/>
      <c r="F8" s="7"/>
      <c r="G8" s="7"/>
      <c r="H8" s="7" t="s">
        <v>74</v>
      </c>
      <c r="I8" s="7"/>
      <c r="J8" s="7" t="s">
        <v>216</v>
      </c>
      <c r="K8" s="7"/>
      <c r="L8" s="7"/>
      <c r="M8" s="7"/>
      <c r="N8" s="7"/>
      <c r="O8" s="7"/>
      <c r="P8" s="7"/>
      <c r="Q8" s="7" t="s">
        <v>217</v>
      </c>
      <c r="R8" s="7"/>
      <c r="S8" s="7"/>
      <c r="T8" s="7"/>
    </row>
    <row r="9" ht="19" customHeight="1" spans="1:20">
      <c r="A9" s="7"/>
      <c r="B9" s="7" t="s">
        <v>218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219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220</v>
      </c>
      <c r="B11" s="7" t="s">
        <v>221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222</v>
      </c>
      <c r="C12" s="7"/>
      <c r="D12" s="7" t="s">
        <v>223</v>
      </c>
      <c r="E12" s="7"/>
      <c r="F12" s="7" t="s">
        <v>224</v>
      </c>
      <c r="G12" s="7"/>
      <c r="H12" s="7" t="s">
        <v>225</v>
      </c>
      <c r="I12" s="7"/>
      <c r="J12" s="7"/>
      <c r="K12" s="7"/>
      <c r="L12" s="7"/>
      <c r="M12" s="7"/>
      <c r="N12" s="7"/>
      <c r="O12" s="7"/>
      <c r="P12" s="7" t="s">
        <v>226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227</v>
      </c>
      <c r="E13" s="7"/>
      <c r="F13" s="7" t="s">
        <v>228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229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230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231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232</v>
      </c>
      <c r="E17" s="7"/>
      <c r="F17" s="7" t="s">
        <v>233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234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235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236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237</v>
      </c>
      <c r="E21" s="7"/>
      <c r="F21" s="7" t="s">
        <v>238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2020-03-30T10:12:28Z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