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2" sheetId="12" r:id="rId12"/>
  </sheets>
  <externalReferences>
    <externalReference r:id="rId13"/>
    <externalReference r:id="rId14"/>
  </externalReferences>
  <definedNames>
    <definedName name="_xlnm.Print_Area" localSheetId="0">'1部门收支总体情况表'!$A$1:L21</definedName>
    <definedName name="_xlnm.Print_Titles" localSheetId="0">'1部门收支总体情况表'!$1:6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_FilterDatabase" localSheetId="5" hidden="1">'6一般公共预算基本支出情况表'!$A$6:$XEZ$45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<sst xmlns="http://schemas.openxmlformats.org/spreadsheetml/2006/main" count="295">
  <si>
    <t>2019年收支总体情况表</t>
  </si>
  <si>
    <t>单位名称：偃师市水利局</t>
  </si>
  <si>
    <t xml:space="preserve">       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</si>
  <si>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</si>
  <si>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</si>
  <si>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</si>
  <si>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</si>
  <si>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</si>
  <si>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</si>
  <si>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</si>
  <si>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</si>
  <si>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</si>
  <si>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</si>
  <si>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</si>
  <si>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</si>
  <si>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</si>
  <si>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</si>
  <si>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</si>
  <si>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</si>
  <si>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</si>
  <si>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</si>
  <si>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</si>
  <si>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</si>
  <si>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</si>
  <si>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</si>
  <si>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</si>
  <si>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</si>
  <si>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</si>
  <si>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</si>
  <si>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</si>
  <si>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</si>
  <si>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</si>
  <si>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</si>
  <si>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</si>
  <si>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</si>
  <si>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</si>
  <si>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</si>
  <si>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</si>
  <si>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</si>
  <si>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</si>
  <si>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</si>
  <si>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</si>
  <si>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单位名称偃师市水利局</t>
  </si>
  <si>
    <t>单位：万元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</si>
  <si>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</si>
  <si>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</si>
  <si>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</si>
  <si>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</si>
  <si>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</si>
  <si>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</si>
  <si>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</si>
  <si>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</si>
  <si>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</si>
  <si>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</si>
  <si>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</si>
  <si>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</si>
  <si>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</si>
  <si>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</si>
  <si>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</si>
  <si>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</si>
  <si>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</si>
  <si>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</si>
  <si>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</si>
  <si>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</si>
  <si>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</si>
  <si>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</si>
  <si>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</si>
  <si>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</si>
  <si>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</si>
  <si>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213</t>
  </si>
  <si>
    <t>03</t>
  </si>
  <si>
    <t>01</t>
  </si>
  <si>
    <t>行政运行</t>
  </si>
  <si>
    <t>208</t>
  </si>
  <si>
    <t>05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</si>
  <si>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</si>
  <si>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</si>
  <si>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</si>
  <si>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</si>
  <si>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</si>
  <si>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</si>
  <si>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</si>
  <si>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</si>
  <si>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</si>
  <si>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</si>
  <si>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04</t>
  </si>
  <si>
    <t>未归口管理的行政单位离退休</t>
  </si>
  <si>
    <t>99</t>
  </si>
  <si>
    <t>其他水利支出</t>
  </si>
  <si>
    <t>08</t>
  </si>
  <si>
    <t>死亡抚恤</t>
  </si>
  <si>
    <t>14</t>
  </si>
  <si>
    <t>防汛</t>
  </si>
  <si>
    <t>水资源节约管理与保护</t>
  </si>
  <si>
    <t>2019年部门支出总体情况表</t>
  </si>
  <si>
    <t>单位名称:偃师市水利局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</si>
  <si>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</si>
  <si>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</si>
  <si>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</si>
  <si>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</si>
  <si>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</si>
  <si>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</si>
  <si>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</si>
  <si>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</si>
  <si>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</si>
  <si>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</si>
  <si>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</si>
  <si>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</si>
  <si>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</si>
  <si>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</si>
  <si>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</si>
  <si>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</si>
  <si>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</si>
  <si>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</si>
  <si>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</si>
  <si>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</si>
  <si>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</si>
  <si>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</si>
  <si>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</si>
  <si>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</si>
  <si>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</si>
  <si>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</si>
  <si>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</si>
  <si>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</si>
  <si>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</si>
  <si>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</si>
  <si>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</si>
  <si>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</si>
  <si>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</si>
  <si>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</si>
  <si>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</si>
  <si>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</si>
  <si>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</si>
  <si>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</si>
  <si>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</si>
  <si>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</si>
  <si>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</si>
  <si>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</si>
  <si>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</si>
  <si>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</si>
  <si>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</si>
  <si>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</si>
  <si>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</si>
  <si>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</si>
  <si>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</si>
  <si>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</si>
  <si>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</si>
  <si>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</si>
  <si>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</si>
  <si>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</si>
  <si>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偃师市水利局</t>
  </si>
  <si>
    <t>部门预算经济分类</t>
  </si>
  <si>
    <t>政府预算经济分类</t>
  </si>
  <si>
    <t>上年一般公共预算结转</t>
  </si>
  <si>
    <t>工资福利支出</t>
  </si>
  <si>
    <t>501</t>
  </si>
  <si>
    <t>机关工资福利支出</t>
  </si>
  <si>
    <t xml:space="preserve">  基本工资</t>
  </si>
  <si>
    <t xml:space="preserve">  工资奖金津补贴</t>
  </si>
  <si>
    <t xml:space="preserve">  津贴补贴</t>
  </si>
  <si>
    <t xml:space="preserve">  奖金</t>
  </si>
  <si>
    <t>12</t>
  </si>
  <si>
    <t xml:space="preserve">  其他社会保障缴费</t>
  </si>
  <si>
    <t xml:space="preserve">  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</si>
  <si>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</si>
  <si>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</si>
  <si>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</si>
  <si>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</si>
  <si>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</si>
  <si>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</si>
  <si>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301</t>
  </si>
  <si>
    <t>13</t>
  </si>
  <si>
    <t xml:space="preserve">  住房公积金</t>
  </si>
  <si>
    <t>10</t>
  </si>
  <si>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职工基本医疗保险缴费</t>
    </r>
  </si>
  <si>
    <t>商品和服务支出</t>
  </si>
  <si>
    <t>机关商品和服务支出</t>
  </si>
  <si>
    <t xml:space="preserve">  办公费</t>
  </si>
  <si>
    <t xml:space="preserve">  办公经费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</si>
  <si>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</si>
  <si>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</si>
  <si>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</si>
  <si>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</si>
  <si>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</si>
  <si>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</si>
  <si>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</si>
  <si>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</si>
  <si>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</si>
  <si>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</si>
  <si>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</si>
  <si>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</si>
  <si>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</si>
  <si>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</si>
  <si>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</si>
  <si>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</si>
  <si>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</si>
  <si>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</si>
  <si>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</si>
  <si>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</si>
  <si>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</si>
  <si>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</si>
  <si>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</si>
  <si>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离退休费</t>
  </si>
  <si>
    <t xml:space="preserve">  退休费</t>
  </si>
  <si>
    <t>303</t>
  </si>
  <si>
    <t xml:space="preserve">  生活补助</t>
  </si>
  <si>
    <t xml:space="preserve">  社会福利和救助</t>
  </si>
  <si>
    <t xml:space="preserve">  其他对个人和家庭的补助支出</t>
  </si>
  <si>
    <t xml:space="preserve">  其他对个人和家庭补助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</si>
  <si>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</si>
  <si>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</si>
  <si>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</si>
  <si>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</si>
  <si>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</si>
  <si>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</si>
  <si>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</si>
  <si>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</si>
  <si>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</si>
  <si>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</si>
  <si>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</si>
  <si>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**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</si>
  <si>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</si>
  <si>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</si>
  <si>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</si>
  <si>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</si>
  <si>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</si>
  <si>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</si>
  <si>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</si>
  <si>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</si>
  <si>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</si>
  <si>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</si>
  <si>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</si>
  <si>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</si>
  <si>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</si>
  <si>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</si>
  <si>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</si>
  <si>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</si>
  <si>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</si>
  <si>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</si>
  <si>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</si>
  <si>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</si>
  <si>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</si>
  <si>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</si>
  <si>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</si>
  <si>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办公费</t>
  </si>
  <si>
    <t>工会经费</t>
  </si>
  <si>
    <t>福利费</t>
  </si>
  <si>
    <t>其他交通费</t>
  </si>
  <si>
    <t>2019年预算项目支出绩效目标表</t>
  </si>
  <si>
    <t>项目名称</t>
  </si>
  <si>
    <t>偃师市2019年度山洪灾害防治项目</t>
  </si>
  <si>
    <t>主管部门</t>
  </si>
  <si>
    <t>实施单位</t>
  </si>
  <si>
    <t>项目概况</t>
  </si>
  <si>
    <t>项目类别</t>
  </si>
  <si>
    <t>项目属性</t>
  </si>
  <si>
    <t>常年项目</t>
  </si>
  <si>
    <t>项目周期</t>
  </si>
  <si>
    <t>项目负责人</t>
  </si>
  <si>
    <t>王利红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</si>
  <si>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</si>
  <si>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</si>
  <si>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</si>
  <si>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</si>
  <si>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</si>
  <si>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</si>
  <si>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</si>
  <si>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对我市境内有山洪灾害防治任务的镇（街道）村进行山洪灾害防御知识培训，在山洪灾害防治区安装山洪灾害防御宣传栏并印制发放宣传品。</t>
  </si>
  <si>
    <t>政策依据</t>
  </si>
  <si>
    <t>洛财预[2018]594号</t>
  </si>
  <si>
    <t>项目支出绩效目标与指标</t>
  </si>
  <si>
    <t>绩效目标</t>
  </si>
  <si>
    <t>提高广大干群的山洪灾害防御知识，提升灾害应对能力。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</si>
  <si>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</si>
  <si>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</si>
  <si>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</si>
  <si>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</si>
  <si>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</si>
  <si>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</si>
  <si>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</si>
  <si>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完成相关镇（街道）培训，制作安装宣传栏20块、印制发放宣传品400件。</t>
  </si>
  <si>
    <t>质量指标</t>
  </si>
  <si>
    <t>质量合格</t>
  </si>
  <si>
    <t>时效指标</t>
  </si>
  <si>
    <t>当年实施、当年完成</t>
  </si>
  <si>
    <t>成本指标</t>
  </si>
  <si>
    <t>控制在批复预算内</t>
  </si>
  <si>
    <t>效益指标</t>
  </si>
  <si>
    <t>经济效益指标</t>
  </si>
  <si>
    <t>社会效益指标</t>
  </si>
  <si>
    <t>提高防治区干群对山洪灾害防御知识认识，最大限度减少灾害损失。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</si>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</sst>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#,##0_);[Red]\(#,##0\)"/>
    <numFmt numFmtId="178" formatCode="#,##0.00_ "/>
    <numFmt numFmtId="179" formatCode="#,##0.0000"/>
    <numFmt numFmtId="180" formatCode="0.00_ "/>
    <numFmt numFmtId="181" formatCode="#,##0.00_);[Red]\(#,##0.00\)"/>
    <numFmt numFmtId="182" formatCode="#,##0.0_);[Red]\(#,##0.0\)"/>
    <numFmt numFmtId="183" formatCode="00"/>
    <numFmt numFmtId="184" formatCode="0000"/>
    <numFmt numFmtId="185" formatCode="* #,##0.00;* \-#,##0.00;* &quot;&quot;??;@"/>
    <numFmt numFmtId="186" formatCode="#,##0.0"/>
    <numFmt numFmtId="187" formatCode="0.0000_ "/>
  </numFmts>
  <fonts count="33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name val="Times New Roman"/>
      <family val="1"/>
      <charset val="134"/>
    </font>
    <font>
      <sz val="11"/>
      <name val="Times New Roman"/>
      <family val="1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5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22" borderId="4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4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2" fillId="21" borderId="3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1" borderId="45" applyNumberFormat="0" applyAlignment="0" applyProtection="0">
      <alignment vertical="center"/>
    </xf>
    <xf numFmtId="0" fontId="19" fillId="16" borderId="3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19" borderId="37" applyNumberFormat="0" applyFont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4" fillId="0" borderId="3" xfId="0" applyNumberFormat="1" applyFont="1" applyFill="1" applyBorder="1" applyAlignment="1">
      <alignment horizontal="left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178" fontId="24" fillId="0" borderId="3" xfId="0" applyNumberFormat="1" applyFont="1" applyFill="1" applyBorder="1" applyAlignment="1">
      <alignment horizontal="right" vertical="center" wrapText="1"/>
    </xf>
    <xf numFmtId="0" fontId="25" fillId="0" borderId="4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>
      <alignment horizontal="right" vertical="center"/>
    </xf>
    <xf numFmtId="0" fontId="0" fillId="0" borderId="4" xfId="0" applyNumberFormat="1" applyFill="1" applyBorder="1" applyAlignment="1">
      <alignment vertical="center"/>
    </xf>
    <xf numFmtId="0" fontId="26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7" fillId="0" borderId="0" xfId="94" applyFill="1" applyAlignment="1">
      <alignment vertical="center"/>
    </xf>
    <xf numFmtId="0" fontId="23" fillId="0" borderId="0" xfId="94" applyFont="1" applyFill="1" applyBorder="1" applyAlignment="1">
      <alignment horizontal="center" vertical="center"/>
    </xf>
    <xf numFmtId="0" fontId="24" fillId="0" borderId="0" xfId="94" applyFont="1" applyFill="1" applyAlignment="1">
      <alignment vertical="center"/>
    </xf>
    <xf numFmtId="0" fontId="24" fillId="0" borderId="0" xfId="94" applyFont="1" applyFill="1" applyAlignment="1">
      <alignment horizontal="right" vertical="center"/>
    </xf>
    <xf numFmtId="0" fontId="26" fillId="0" borderId="2" xfId="94" applyFont="1" applyFill="1" applyBorder="1" applyAlignment="1">
      <alignment horizontal="center" vertical="center" wrapText="1"/>
    </xf>
    <xf numFmtId="0" fontId="26" fillId="0" borderId="2" xfId="7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vertical="center" wrapText="1"/>
    </xf>
    <xf numFmtId="177" fontId="7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79" fontId="7" fillId="0" borderId="2" xfId="94" applyNumberFormat="1" applyFill="1" applyBorder="1" applyAlignment="1">
      <alignment horizontal="right" vertical="center" wrapText="1"/>
    </xf>
    <xf numFmtId="0" fontId="26" fillId="0" borderId="2" xfId="7" applyFont="1" applyFill="1" applyBorder="1" applyAlignment="1">
      <alignment horizontal="center" vertical="center"/>
    </xf>
    <xf numFmtId="177" fontId="26" fillId="0" borderId="2" xfId="94" applyNumberFormat="1" applyFont="1" applyFill="1" applyBorder="1" applyAlignment="1">
      <alignment horizontal="right" vertical="center" wrapText="1"/>
    </xf>
    <xf numFmtId="0" fontId="26" fillId="0" borderId="2" xfId="94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left" vertical="center"/>
    </xf>
    <xf numFmtId="177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7" fillId="0" borderId="2" xfId="94" applyFill="1" applyBorder="1" applyAlignment="1">
      <alignment vertical="center"/>
    </xf>
    <xf numFmtId="177" fontId="7" fillId="0" borderId="0" xfId="94" applyNumberFormat="1" applyFill="1" applyAlignment="1">
      <alignment vertical="center"/>
    </xf>
    <xf numFmtId="0" fontId="24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10" fillId="0" borderId="0" xfId="97" applyFill="1">
      <alignment vertical="center"/>
    </xf>
    <xf numFmtId="0" fontId="23" fillId="0" borderId="0" xfId="17" applyNumberFormat="1" applyFont="1" applyFill="1" applyAlignment="1" applyProtection="1">
      <alignment horizontal="center" vertical="center"/>
    </xf>
    <xf numFmtId="49" fontId="24" fillId="0" borderId="1" xfId="95" applyNumberFormat="1" applyFont="1" applyFill="1" applyBorder="1" applyAlignment="1" applyProtection="1">
      <alignment vertical="center"/>
    </xf>
    <xf numFmtId="182" fontId="24" fillId="0" borderId="0" xfId="17" applyNumberFormat="1" applyFont="1" applyFill="1" applyAlignment="1" applyProtection="1">
      <alignment vertical="center"/>
    </xf>
    <xf numFmtId="182" fontId="24" fillId="0" borderId="1" xfId="17" applyNumberFormat="1" applyFont="1" applyFill="1" applyBorder="1" applyAlignment="1" applyProtection="1">
      <alignment vertical="center"/>
    </xf>
    <xf numFmtId="0" fontId="24" fillId="0" borderId="5" xfId="17" applyNumberFormat="1" applyFont="1" applyFill="1" applyBorder="1" applyAlignment="1" applyProtection="1">
      <alignment horizontal="center" vertical="center"/>
    </xf>
    <xf numFmtId="0" fontId="24" fillId="0" borderId="6" xfId="17" applyNumberFormat="1" applyFont="1" applyFill="1" applyBorder="1" applyAlignment="1" applyProtection="1">
      <alignment horizontal="center" vertical="center"/>
    </xf>
    <xf numFmtId="0" fontId="24" fillId="0" borderId="7" xfId="17" applyNumberFormat="1" applyFont="1" applyFill="1" applyBorder="1" applyAlignment="1" applyProtection="1">
      <alignment horizontal="center" vertical="center"/>
    </xf>
    <xf numFmtId="0" fontId="24" fillId="0" borderId="3" xfId="17" applyNumberFormat="1" applyFont="1" applyFill="1" applyBorder="1" applyAlignment="1" applyProtection="1">
      <alignment horizontal="center" vertical="center"/>
    </xf>
    <xf numFmtId="0" fontId="24" fillId="0" borderId="2" xfId="17" applyNumberFormat="1" applyFont="1" applyFill="1" applyBorder="1" applyAlignment="1" applyProtection="1">
      <alignment horizontal="center" vertical="center" wrapText="1"/>
    </xf>
    <xf numFmtId="0" fontId="24" fillId="0" borderId="2" xfId="17" applyNumberFormat="1" applyFont="1" applyFill="1" applyBorder="1" applyAlignment="1" applyProtection="1">
      <alignment horizontal="center" vertical="center"/>
    </xf>
    <xf numFmtId="183" fontId="24" fillId="0" borderId="2" xfId="17" applyNumberFormat="1" applyFont="1" applyFill="1" applyBorder="1" applyAlignment="1" applyProtection="1">
      <alignment horizontal="center" vertical="center"/>
    </xf>
    <xf numFmtId="184" fontId="24" fillId="0" borderId="2" xfId="17" applyNumberFormat="1" applyFont="1" applyFill="1" applyBorder="1" applyAlignment="1" applyProtection="1">
      <alignment horizontal="center" vertical="center"/>
    </xf>
    <xf numFmtId="0" fontId="24" fillId="0" borderId="8" xfId="17" applyNumberFormat="1" applyFont="1" applyFill="1" applyBorder="1" applyAlignment="1" applyProtection="1">
      <alignment horizontal="center" vertical="center"/>
    </xf>
    <xf numFmtId="0" fontId="24" fillId="0" borderId="2" xfId="17" applyFont="1" applyFill="1" applyBorder="1" applyAlignment="1">
      <alignment horizontal="center" vertical="center"/>
    </xf>
    <xf numFmtId="0" fontId="24" fillId="0" borderId="9" xfId="17" applyNumberFormat="1" applyFont="1" applyFill="1" applyBorder="1" applyAlignment="1" applyProtection="1">
      <alignment horizontal="center" vertical="center"/>
    </xf>
    <xf numFmtId="0" fontId="24" fillId="0" borderId="2" xfId="97" applyFont="1" applyFill="1" applyBorder="1" applyAlignment="1">
      <alignment horizontal="center" vertical="center"/>
    </xf>
    <xf numFmtId="49" fontId="24" fillId="0" borderId="2" xfId="9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 wrapText="1"/>
    </xf>
    <xf numFmtId="181" fontId="24" fillId="0" borderId="2" xfId="17" applyNumberFormat="1" applyFont="1" applyFill="1" applyBorder="1" applyAlignment="1">
      <alignment horizontal="right" vertical="center"/>
    </xf>
    <xf numFmtId="0" fontId="0" fillId="0" borderId="0" xfId="17" applyFont="1" applyFill="1" applyAlignment="1"/>
    <xf numFmtId="182" fontId="24" fillId="0" borderId="1" xfId="17" applyNumberFormat="1" applyFont="1" applyFill="1" applyBorder="1" applyAlignment="1" applyProtection="1">
      <alignment horizontal="right" vertical="center"/>
    </xf>
    <xf numFmtId="0" fontId="24" fillId="0" borderId="5" xfId="17" applyFont="1" applyFill="1" applyBorder="1" applyAlignment="1">
      <alignment horizontal="center" vertical="center"/>
    </xf>
    <xf numFmtId="0" fontId="24" fillId="0" borderId="6" xfId="17" applyFont="1" applyFill="1" applyBorder="1" applyAlignment="1">
      <alignment horizontal="center" vertical="center"/>
    </xf>
    <xf numFmtId="0" fontId="24" fillId="0" borderId="7" xfId="17" applyFont="1" applyFill="1" applyBorder="1" applyAlignment="1">
      <alignment horizontal="center" vertical="center"/>
    </xf>
    <xf numFmtId="0" fontId="27" fillId="0" borderId="0" xfId="73" applyFont="1" applyFill="1">
      <alignment vertical="center"/>
    </xf>
    <xf numFmtId="0" fontId="0" fillId="0" borderId="0" xfId="73" applyFont="1" applyFill="1">
      <alignment vertical="center"/>
    </xf>
    <xf numFmtId="0" fontId="7" fillId="0" borderId="0" xfId="73" applyFill="1">
      <alignment vertical="center"/>
    </xf>
    <xf numFmtId="0" fontId="23" fillId="0" borderId="0" xfId="73" applyFont="1" applyFill="1" applyAlignment="1">
      <alignment horizontal="center" vertical="center"/>
    </xf>
    <xf numFmtId="0" fontId="28" fillId="0" borderId="0" xfId="73" applyFont="1" applyFill="1" applyAlignment="1">
      <alignment vertical="center"/>
    </xf>
    <xf numFmtId="0" fontId="24" fillId="0" borderId="0" xfId="73" applyFont="1" applyFill="1" applyAlignment="1">
      <alignment horizontal="right" vertical="center"/>
    </xf>
    <xf numFmtId="0" fontId="26" fillId="0" borderId="2" xfId="73" applyFont="1" applyFill="1" applyBorder="1" applyAlignment="1">
      <alignment horizontal="center" vertical="center"/>
    </xf>
    <xf numFmtId="0" fontId="26" fillId="0" borderId="2" xfId="73" applyFont="1" applyFill="1" applyBorder="1" applyAlignment="1">
      <alignment horizontal="center" vertical="center" wrapText="1"/>
    </xf>
    <xf numFmtId="0" fontId="0" fillId="0" borderId="2" xfId="73" applyFont="1" applyFill="1" applyBorder="1" applyAlignment="1">
      <alignment horizontal="center" vertical="center"/>
    </xf>
    <xf numFmtId="178" fontId="0" fillId="0" borderId="2" xfId="73" applyNumberFormat="1" applyFont="1" applyFill="1" applyBorder="1" applyAlignment="1">
      <alignment horizontal="right" vertical="center"/>
    </xf>
    <xf numFmtId="0" fontId="0" fillId="0" borderId="2" xfId="7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9" fillId="0" borderId="0" xfId="101" applyFont="1" applyFill="1" applyBorder="1" applyAlignment="1">
      <alignment horizontal="center" vertical="center"/>
    </xf>
    <xf numFmtId="0" fontId="1" fillId="0" borderId="0" xfId="101" applyFill="1">
      <alignment vertical="center"/>
    </xf>
    <xf numFmtId="0" fontId="21" fillId="0" borderId="0" xfId="10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2" fillId="0" borderId="10" xfId="101" applyFont="1" applyFill="1" applyBorder="1" applyAlignment="1">
      <alignment horizontal="center" vertical="center" wrapText="1"/>
    </xf>
    <xf numFmtId="0" fontId="22" fillId="0" borderId="11" xfId="101" applyFont="1" applyFill="1" applyBorder="1" applyAlignment="1">
      <alignment horizontal="center" vertical="center" wrapText="1"/>
    </xf>
    <xf numFmtId="0" fontId="22" fillId="0" borderId="12" xfId="101" applyFont="1" applyFill="1" applyBorder="1" applyAlignment="1">
      <alignment horizontal="center" vertical="center" wrapText="1"/>
    </xf>
    <xf numFmtId="0" fontId="22" fillId="0" borderId="13" xfId="101" applyFont="1" applyFill="1" applyBorder="1" applyAlignment="1">
      <alignment horizontal="center" vertical="center"/>
    </xf>
    <xf numFmtId="0" fontId="22" fillId="0" borderId="14" xfId="101" applyFont="1" applyFill="1" applyBorder="1" applyAlignment="1">
      <alignment horizontal="center" vertical="center"/>
    </xf>
    <xf numFmtId="0" fontId="22" fillId="0" borderId="15" xfId="101" applyFont="1" applyFill="1" applyBorder="1" applyAlignment="1">
      <alignment horizontal="center" vertical="center" wrapText="1"/>
    </xf>
    <xf numFmtId="0" fontId="22" fillId="0" borderId="0" xfId="101" applyFont="1" applyFill="1" applyBorder="1" applyAlignment="1">
      <alignment horizontal="center" vertical="center" wrapText="1"/>
    </xf>
    <xf numFmtId="0" fontId="22" fillId="0" borderId="16" xfId="101" applyFont="1" applyFill="1" applyBorder="1" applyAlignment="1">
      <alignment horizontal="center" vertical="center" wrapText="1"/>
    </xf>
    <xf numFmtId="0" fontId="22" fillId="0" borderId="17" xfId="101" applyFont="1" applyFill="1" applyBorder="1" applyAlignment="1">
      <alignment horizontal="center" vertical="center" wrapText="1"/>
    </xf>
    <xf numFmtId="0" fontId="22" fillId="0" borderId="18" xfId="101" applyFont="1" applyFill="1" applyBorder="1" applyAlignment="1">
      <alignment horizontal="center" vertical="center" wrapText="1"/>
    </xf>
    <xf numFmtId="0" fontId="22" fillId="0" borderId="19" xfId="101" applyFont="1" applyFill="1" applyBorder="1" applyAlignment="1">
      <alignment horizontal="center" vertical="center" wrapText="1"/>
    </xf>
    <xf numFmtId="0" fontId="22" fillId="0" borderId="20" xfId="101" applyFont="1" applyFill="1" applyBorder="1" applyAlignment="1">
      <alignment horizontal="center" vertical="center" wrapText="1"/>
    </xf>
    <xf numFmtId="0" fontId="22" fillId="0" borderId="21" xfId="101" applyFont="1" applyFill="1" applyBorder="1" applyAlignment="1">
      <alignment horizontal="center" vertical="center" wrapText="1"/>
    </xf>
    <xf numFmtId="0" fontId="22" fillId="0" borderId="22" xfId="101" applyFont="1" applyFill="1" applyBorder="1" applyAlignment="1">
      <alignment horizontal="center" vertical="center" wrapText="1"/>
    </xf>
    <xf numFmtId="0" fontId="22" fillId="0" borderId="23" xfId="101" applyFont="1" applyFill="1" applyBorder="1" applyAlignment="1">
      <alignment horizontal="center" vertical="center" wrapText="1"/>
    </xf>
    <xf numFmtId="0" fontId="22" fillId="0" borderId="2" xfId="101" applyFont="1" applyFill="1" applyBorder="1" applyAlignment="1">
      <alignment horizontal="center" vertical="center" wrapText="1"/>
    </xf>
    <xf numFmtId="0" fontId="22" fillId="0" borderId="24" xfId="101" applyFont="1" applyFill="1" applyBorder="1" applyAlignment="1">
      <alignment horizontal="center" vertical="center" wrapText="1"/>
    </xf>
    <xf numFmtId="0" fontId="22" fillId="0" borderId="5" xfId="101" applyFont="1" applyFill="1" applyBorder="1" applyAlignment="1">
      <alignment horizontal="center" vertical="center" wrapText="1"/>
    </xf>
    <xf numFmtId="180" fontId="1" fillId="0" borderId="2" xfId="101" applyNumberFormat="1" applyFill="1" applyBorder="1">
      <alignment vertical="center"/>
    </xf>
    <xf numFmtId="49" fontId="22" fillId="2" borderId="2" xfId="89" applyNumberFormat="1" applyFont="1" applyFill="1" applyBorder="1" applyAlignment="1">
      <alignment horizontal="left" vertical="center" wrapText="1"/>
    </xf>
    <xf numFmtId="0" fontId="22" fillId="2" borderId="2" xfId="89" applyFont="1" applyFill="1" applyBorder="1" applyAlignment="1">
      <alignment vertical="center" wrapText="1"/>
    </xf>
    <xf numFmtId="49" fontId="22" fillId="0" borderId="24" xfId="101" applyNumberFormat="1" applyFont="1" applyFill="1" applyBorder="1" applyAlignment="1">
      <alignment horizontal="left" vertical="center" wrapText="1"/>
    </xf>
    <xf numFmtId="0" fontId="22" fillId="2" borderId="5" xfId="89" applyFont="1" applyFill="1" applyBorder="1" applyAlignment="1">
      <alignment vertical="center" wrapText="1"/>
    </xf>
    <xf numFmtId="0" fontId="1" fillId="0" borderId="7" xfId="101" applyFill="1" applyBorder="1">
      <alignment vertical="center"/>
    </xf>
    <xf numFmtId="0" fontId="1" fillId="0" borderId="2" xfId="101" applyFill="1" applyBorder="1">
      <alignment vertical="center"/>
    </xf>
    <xf numFmtId="0" fontId="22" fillId="2" borderId="5" xfId="89" applyFont="1" applyFill="1" applyBorder="1" applyAlignment="1">
      <alignment horizontal="left" vertical="center" wrapText="1" indent="1"/>
    </xf>
    <xf numFmtId="0" fontId="1" fillId="0" borderId="2" xfId="101" applyNumberFormat="1" applyFill="1" applyBorder="1">
      <alignment vertical="center"/>
    </xf>
    <xf numFmtId="0" fontId="22" fillId="0" borderId="0" xfId="101" applyFont="1" applyFill="1" applyBorder="1" applyAlignment="1">
      <alignment horizontal="center" vertical="center"/>
    </xf>
    <xf numFmtId="0" fontId="22" fillId="0" borderId="25" xfId="101" applyFont="1" applyFill="1" applyBorder="1" applyAlignment="1">
      <alignment horizontal="center" vertical="center" wrapText="1"/>
    </xf>
    <xf numFmtId="0" fontId="22" fillId="0" borderId="26" xfId="101" applyFont="1" applyFill="1" applyBorder="1" applyAlignment="1">
      <alignment horizontal="center" vertical="center"/>
    </xf>
    <xf numFmtId="0" fontId="22" fillId="0" borderId="27" xfId="101" applyFont="1" applyFill="1" applyBorder="1" applyAlignment="1">
      <alignment horizontal="center" vertical="center"/>
    </xf>
    <xf numFmtId="0" fontId="22" fillId="0" borderId="28" xfId="101" applyFont="1" applyFill="1" applyBorder="1" applyAlignment="1">
      <alignment horizontal="center" vertical="center" wrapText="1"/>
    </xf>
    <xf numFmtId="0" fontId="22" fillId="0" borderId="26" xfId="101" applyFont="1" applyFill="1" applyBorder="1" applyAlignment="1">
      <alignment horizontal="center" vertical="center" wrapText="1"/>
    </xf>
    <xf numFmtId="0" fontId="22" fillId="0" borderId="29" xfId="101" applyFont="1" applyFill="1" applyBorder="1" applyAlignment="1">
      <alignment horizontal="center" vertical="center" wrapText="1"/>
    </xf>
    <xf numFmtId="0" fontId="22" fillId="0" borderId="30" xfId="101" applyFont="1" applyFill="1" applyBorder="1" applyAlignment="1">
      <alignment horizontal="center" vertical="center" wrapText="1"/>
    </xf>
    <xf numFmtId="0" fontId="24" fillId="0" borderId="0" xfId="97" applyFont="1" applyFill="1" applyAlignment="1">
      <alignment vertical="center"/>
    </xf>
    <xf numFmtId="180" fontId="24" fillId="0" borderId="31" xfId="97" applyNumberFormat="1" applyFont="1" applyFill="1" applyBorder="1">
      <alignment vertical="center"/>
    </xf>
    <xf numFmtId="180" fontId="24" fillId="0" borderId="9" xfId="97" applyNumberFormat="1" applyFont="1" applyFill="1" applyBorder="1">
      <alignment vertical="center"/>
    </xf>
    <xf numFmtId="49" fontId="30" fillId="0" borderId="2" xfId="0" applyNumberFormat="1" applyFont="1" applyFill="1" applyBorder="1" applyAlignment="1" applyProtection="1">
      <alignment vertical="center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180" fontId="24" fillId="0" borderId="2" xfId="97" applyNumberFormat="1" applyFont="1" applyFill="1" applyBorder="1">
      <alignment vertical="center"/>
    </xf>
    <xf numFmtId="0" fontId="24" fillId="0" borderId="2" xfId="99" applyNumberFormat="1" applyFont="1" applyFill="1" applyBorder="1" applyAlignment="1" applyProtection="1">
      <alignment horizontal="left" vertical="center" wrapText="1"/>
    </xf>
    <xf numFmtId="176" fontId="24" fillId="0" borderId="2" xfId="0" applyNumberFormat="1" applyFont="1" applyFill="1" applyBorder="1" applyAlignment="1" applyProtection="1">
      <alignment vertical="center" wrapText="1"/>
    </xf>
    <xf numFmtId="49" fontId="30" fillId="0" borderId="3" xfId="0" applyNumberFormat="1" applyFont="1" applyFill="1" applyBorder="1" applyAlignment="1" applyProtection="1">
      <alignment vertical="center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180" fontId="24" fillId="0" borderId="32" xfId="97" applyNumberFormat="1" applyFont="1" applyFill="1" applyBorder="1">
      <alignment vertical="center"/>
    </xf>
    <xf numFmtId="180" fontId="24" fillId="0" borderId="8" xfId="97" applyNumberFormat="1" applyFont="1" applyFill="1" applyBorder="1">
      <alignment vertical="center"/>
    </xf>
    <xf numFmtId="180" fontId="24" fillId="0" borderId="3" xfId="97" applyNumberFormat="1" applyFont="1" applyFill="1" applyBorder="1">
      <alignment vertical="center"/>
    </xf>
    <xf numFmtId="49" fontId="31" fillId="0" borderId="2" xfId="0" applyNumberFormat="1" applyFont="1" applyFill="1" applyBorder="1" applyAlignment="1" applyProtection="1">
      <alignment vertical="center"/>
    </xf>
    <xf numFmtId="0" fontId="24" fillId="0" borderId="2" xfId="97" applyFont="1" applyFill="1" applyBorder="1">
      <alignment vertical="center"/>
    </xf>
    <xf numFmtId="0" fontId="0" fillId="0" borderId="2" xfId="97" applyFont="1" applyFill="1" applyBorder="1">
      <alignment vertical="center"/>
    </xf>
    <xf numFmtId="0" fontId="24" fillId="0" borderId="9" xfId="97" applyFont="1" applyFill="1" applyBorder="1">
      <alignment vertical="center"/>
    </xf>
    <xf numFmtId="0" fontId="24" fillId="0" borderId="3" xfId="97" applyFont="1" applyFill="1" applyBorder="1">
      <alignment vertical="center"/>
    </xf>
    <xf numFmtId="0" fontId="25" fillId="0" borderId="2" xfId="97" applyFont="1" applyFill="1" applyBorder="1">
      <alignment vertical="center"/>
    </xf>
    <xf numFmtId="0" fontId="10" fillId="0" borderId="0" xfId="98" applyFill="1" applyAlignment="1">
      <alignment vertical="center"/>
    </xf>
    <xf numFmtId="0" fontId="0" fillId="0" borderId="0" xfId="98" applyFont="1" applyFill="1" applyAlignment="1"/>
    <xf numFmtId="0" fontId="24" fillId="0" borderId="0" xfId="98" applyFont="1" applyFill="1" applyAlignment="1"/>
    <xf numFmtId="0" fontId="10" fillId="0" borderId="0" xfId="98" applyFill="1" applyAlignment="1">
      <alignment wrapText="1"/>
    </xf>
    <xf numFmtId="0" fontId="10" fillId="0" borderId="0" xfId="98" applyFill="1" applyAlignment="1"/>
    <xf numFmtId="185" fontId="23" fillId="0" borderId="0" xfId="98" applyNumberFormat="1" applyFont="1" applyFill="1" applyAlignment="1" applyProtection="1">
      <alignment horizontal="center" vertical="center" wrapText="1"/>
    </xf>
    <xf numFmtId="185" fontId="24" fillId="0" borderId="1" xfId="98" applyNumberFormat="1" applyFont="1" applyFill="1" applyBorder="1" applyAlignment="1" applyProtection="1">
      <alignment vertical="center"/>
    </xf>
    <xf numFmtId="185" fontId="24" fillId="0" borderId="0" xfId="98" applyNumberFormat="1" applyFont="1" applyFill="1" applyBorder="1" applyAlignment="1" applyProtection="1">
      <alignment vertical="center" wrapText="1"/>
    </xf>
    <xf numFmtId="185" fontId="28" fillId="0" borderId="0" xfId="98" applyNumberFormat="1" applyFont="1" applyFill="1" applyBorder="1" applyAlignment="1" applyProtection="1">
      <alignment vertical="center" wrapText="1"/>
    </xf>
    <xf numFmtId="185" fontId="24" fillId="0" borderId="5" xfId="98" applyNumberFormat="1" applyFont="1" applyFill="1" applyBorder="1" applyAlignment="1" applyProtection="1">
      <alignment horizontal="center" vertical="center" wrapText="1"/>
    </xf>
    <xf numFmtId="185" fontId="24" fillId="0" borderId="6" xfId="98" applyNumberFormat="1" applyFont="1" applyFill="1" applyBorder="1" applyAlignment="1" applyProtection="1">
      <alignment horizontal="center" vertical="center" wrapText="1"/>
    </xf>
    <xf numFmtId="185" fontId="24" fillId="0" borderId="7" xfId="98" applyNumberFormat="1" applyFont="1" applyFill="1" applyBorder="1" applyAlignment="1" applyProtection="1">
      <alignment horizontal="center" vertical="center" wrapText="1"/>
    </xf>
    <xf numFmtId="185" fontId="24" fillId="0" borderId="2" xfId="98" applyNumberFormat="1" applyFont="1" applyFill="1" applyBorder="1" applyAlignment="1" applyProtection="1">
      <alignment horizontal="centerContinuous" vertical="center"/>
    </xf>
    <xf numFmtId="185" fontId="24" fillId="0" borderId="33" xfId="98" applyNumberFormat="1" applyFont="1" applyFill="1" applyBorder="1" applyAlignment="1" applyProtection="1">
      <alignment horizontal="center" vertical="center" wrapText="1"/>
    </xf>
    <xf numFmtId="185" fontId="24" fillId="0" borderId="34" xfId="98" applyNumberFormat="1" applyFont="1" applyFill="1" applyBorder="1" applyAlignment="1" applyProtection="1">
      <alignment horizontal="center" vertical="center" wrapText="1"/>
    </xf>
    <xf numFmtId="185" fontId="24" fillId="0" borderId="5" xfId="98" applyNumberFormat="1" applyFont="1" applyFill="1" applyBorder="1" applyAlignment="1" applyProtection="1">
      <alignment horizontal="center" vertical="center"/>
    </xf>
    <xf numFmtId="0" fontId="24" fillId="0" borderId="2" xfId="98" applyNumberFormat="1" applyFont="1" applyFill="1" applyBorder="1" applyAlignment="1" applyProtection="1">
      <alignment horizontal="center" vertical="center"/>
    </xf>
    <xf numFmtId="0" fontId="24" fillId="0" borderId="5" xfId="95" applyFont="1" applyFill="1" applyBorder="1" applyAlignment="1">
      <alignment horizontal="center" vertical="center"/>
    </xf>
    <xf numFmtId="0" fontId="24" fillId="0" borderId="7" xfId="95" applyFont="1" applyFill="1" applyBorder="1" applyAlignment="1">
      <alignment horizontal="center" vertical="center"/>
    </xf>
    <xf numFmtId="182" fontId="24" fillId="0" borderId="2" xfId="98" applyNumberFormat="1" applyFont="1" applyFill="1" applyBorder="1" applyAlignment="1" applyProtection="1">
      <alignment horizontal="centerContinuous" vertical="center"/>
    </xf>
    <xf numFmtId="185" fontId="24" fillId="0" borderId="35" xfId="98" applyNumberFormat="1" applyFont="1" applyFill="1" applyBorder="1" applyAlignment="1" applyProtection="1">
      <alignment horizontal="center" vertical="center" wrapText="1"/>
    </xf>
    <xf numFmtId="185" fontId="24" fillId="0" borderId="32" xfId="98" applyNumberFormat="1" applyFont="1" applyFill="1" applyBorder="1" applyAlignment="1" applyProtection="1">
      <alignment horizontal="center" vertical="center" wrapText="1"/>
    </xf>
    <xf numFmtId="185" fontId="24" fillId="0" borderId="33" xfId="98" applyNumberFormat="1" applyFont="1" applyFill="1" applyBorder="1" applyAlignment="1" applyProtection="1">
      <alignment horizontal="center" vertical="center"/>
    </xf>
    <xf numFmtId="0" fontId="24" fillId="0" borderId="3" xfId="95" applyFont="1" applyFill="1" applyBorder="1" applyAlignment="1">
      <alignment horizontal="center" vertical="center" wrapText="1"/>
    </xf>
    <xf numFmtId="182" fontId="24" fillId="0" borderId="5" xfId="98" applyNumberFormat="1" applyFont="1" applyFill="1" applyBorder="1" applyAlignment="1" applyProtection="1">
      <alignment horizontal="center" vertical="center"/>
    </xf>
    <xf numFmtId="185" fontId="24" fillId="0" borderId="36" xfId="98" applyNumberFormat="1" applyFont="1" applyFill="1" applyBorder="1" applyAlignment="1" applyProtection="1">
      <alignment horizontal="center" vertical="center" wrapText="1"/>
    </xf>
    <xf numFmtId="185" fontId="24" fillId="0" borderId="31" xfId="98" applyNumberFormat="1" applyFont="1" applyFill="1" applyBorder="1" applyAlignment="1" applyProtection="1">
      <alignment horizontal="center" vertical="center" wrapText="1"/>
    </xf>
    <xf numFmtId="0" fontId="24" fillId="0" borderId="9" xfId="95" applyFont="1" applyFill="1" applyBorder="1" applyAlignment="1">
      <alignment horizontal="center" vertical="center" wrapText="1"/>
    </xf>
    <xf numFmtId="182" fontId="24" fillId="0" borderId="2" xfId="98" applyNumberFormat="1" applyFont="1" applyFill="1" applyBorder="1" applyAlignment="1" applyProtection="1">
      <alignment horizontal="center" vertical="center" wrapText="1"/>
    </xf>
    <xf numFmtId="186" fontId="24" fillId="0" borderId="5" xfId="95" applyNumberFormat="1" applyFont="1" applyFill="1" applyBorder="1" applyAlignment="1">
      <alignment horizontal="left" vertical="center" wrapText="1"/>
    </xf>
    <xf numFmtId="186" fontId="24" fillId="0" borderId="6" xfId="95" applyNumberFormat="1" applyFont="1" applyFill="1" applyBorder="1" applyAlignment="1">
      <alignment horizontal="left" vertical="center" wrapText="1"/>
    </xf>
    <xf numFmtId="180" fontId="24" fillId="0" borderId="2" xfId="100" applyNumberFormat="1" applyFont="1" applyFill="1" applyBorder="1">
      <alignment vertical="center"/>
    </xf>
    <xf numFmtId="0" fontId="24" fillId="0" borderId="7" xfId="75" applyFont="1" applyFill="1" applyBorder="1" applyAlignment="1">
      <alignment vertical="center" wrapText="1"/>
    </xf>
    <xf numFmtId="0" fontId="24" fillId="0" borderId="31" xfId="100" applyFont="1" applyFill="1" applyBorder="1">
      <alignment vertical="center"/>
    </xf>
    <xf numFmtId="0" fontId="24" fillId="0" borderId="9" xfId="100" applyFont="1" applyFill="1" applyBorder="1">
      <alignment vertical="center"/>
    </xf>
    <xf numFmtId="0" fontId="24" fillId="0" borderId="2" xfId="100" applyFont="1" applyFill="1" applyBorder="1">
      <alignment vertical="center"/>
    </xf>
    <xf numFmtId="0" fontId="24" fillId="0" borderId="5" xfId="95" applyFont="1" applyFill="1" applyBorder="1" applyAlignment="1">
      <alignment horizontal="left" vertical="center" wrapText="1"/>
    </xf>
    <xf numFmtId="0" fontId="24" fillId="0" borderId="6" xfId="95" applyFont="1" applyFill="1" applyBorder="1" applyAlignment="1">
      <alignment horizontal="left" vertical="center" wrapText="1"/>
    </xf>
    <xf numFmtId="0" fontId="24" fillId="0" borderId="3" xfId="100" applyFont="1" applyFill="1" applyBorder="1">
      <alignment vertical="center"/>
    </xf>
    <xf numFmtId="180" fontId="24" fillId="0" borderId="31" xfId="100" applyNumberFormat="1" applyFont="1" applyFill="1" applyBorder="1">
      <alignment vertical="center"/>
    </xf>
    <xf numFmtId="0" fontId="24" fillId="0" borderId="2" xfId="100" applyFont="1" applyFill="1" applyBorder="1" applyAlignment="1">
      <alignment vertical="center" wrapText="1"/>
    </xf>
    <xf numFmtId="182" fontId="24" fillId="0" borderId="2" xfId="100" applyNumberFormat="1" applyFont="1" applyFill="1" applyBorder="1" applyAlignment="1">
      <alignment vertical="center" wrapText="1"/>
    </xf>
    <xf numFmtId="0" fontId="24" fillId="0" borderId="2" xfId="75" applyFont="1" applyFill="1" applyBorder="1" applyAlignment="1">
      <alignment vertical="center" wrapText="1"/>
    </xf>
    <xf numFmtId="0" fontId="24" fillId="0" borderId="5" xfId="100" applyFont="1" applyFill="1" applyBorder="1" applyAlignment="1">
      <alignment vertical="center" wrapText="1"/>
    </xf>
    <xf numFmtId="0" fontId="24" fillId="0" borderId="7" xfId="100" applyFont="1" applyFill="1" applyBorder="1" applyAlignment="1">
      <alignment vertical="center" wrapText="1"/>
    </xf>
    <xf numFmtId="0" fontId="24" fillId="0" borderId="5" xfId="100" applyFont="1" applyFill="1" applyBorder="1" applyAlignment="1">
      <alignment horizontal="center" vertical="center" wrapText="1"/>
    </xf>
    <xf numFmtId="0" fontId="24" fillId="0" borderId="7" xfId="100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left" vertical="center" wrapText="1"/>
    </xf>
    <xf numFmtId="182" fontId="24" fillId="0" borderId="2" xfId="98" applyNumberFormat="1" applyFont="1" applyFill="1" applyBorder="1" applyAlignment="1">
      <alignment horizontal="right" vertical="center" wrapText="1"/>
    </xf>
    <xf numFmtId="0" fontId="24" fillId="0" borderId="5" xfId="98" applyFont="1" applyFill="1" applyBorder="1" applyAlignment="1">
      <alignment horizontal="left" vertical="center" wrapText="1"/>
    </xf>
    <xf numFmtId="0" fontId="24" fillId="0" borderId="7" xfId="98" applyFont="1" applyFill="1" applyBorder="1" applyAlignment="1">
      <alignment horizontal="left" vertical="center" wrapText="1"/>
    </xf>
    <xf numFmtId="0" fontId="24" fillId="0" borderId="5" xfId="95" applyFont="1" applyFill="1" applyBorder="1" applyAlignment="1">
      <alignment horizontal="center" vertical="center" wrapText="1"/>
    </xf>
    <xf numFmtId="0" fontId="24" fillId="0" borderId="7" xfId="95" applyFont="1" applyFill="1" applyBorder="1" applyAlignment="1">
      <alignment horizontal="center" vertical="center" wrapText="1"/>
    </xf>
    <xf numFmtId="181" fontId="24" fillId="0" borderId="3" xfId="95" applyNumberFormat="1" applyFont="1" applyFill="1" applyBorder="1" applyAlignment="1" applyProtection="1">
      <alignment horizontal="right" vertical="center" wrapText="1"/>
    </xf>
    <xf numFmtId="0" fontId="24" fillId="0" borderId="5" xfId="95" applyFont="1" applyFill="1" applyBorder="1" applyAlignment="1">
      <alignment vertical="center" wrapText="1"/>
    </xf>
    <xf numFmtId="0" fontId="24" fillId="0" borderId="7" xfId="95" applyFont="1" applyFill="1" applyBorder="1" applyAlignment="1">
      <alignment vertical="center" wrapText="1"/>
    </xf>
    <xf numFmtId="181" fontId="24" fillId="0" borderId="2" xfId="95" applyNumberFormat="1" applyFont="1" applyFill="1" applyBorder="1" applyAlignment="1" applyProtection="1">
      <alignment horizontal="right" vertical="center" wrapText="1"/>
    </xf>
    <xf numFmtId="181" fontId="24" fillId="0" borderId="9" xfId="95" applyNumberFormat="1" applyFont="1" applyFill="1" applyBorder="1" applyAlignment="1" applyProtection="1">
      <alignment horizontal="right" vertical="center" wrapText="1"/>
    </xf>
    <xf numFmtId="178" fontId="24" fillId="0" borderId="9" xfId="95" applyNumberFormat="1" applyFont="1" applyFill="1" applyBorder="1" applyAlignment="1" applyProtection="1">
      <alignment horizontal="right" vertical="center" wrapText="1"/>
    </xf>
    <xf numFmtId="0" fontId="24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7" fillId="0" borderId="0" xfId="100" applyFill="1">
      <alignment vertical="center"/>
    </xf>
    <xf numFmtId="0" fontId="7" fillId="0" borderId="0" xfId="100" applyFill="1" applyAlignment="1">
      <alignment vertical="center"/>
    </xf>
    <xf numFmtId="185" fontId="24" fillId="0" borderId="0" xfId="98" applyNumberFormat="1" applyFont="1" applyFill="1" applyAlignment="1" applyProtection="1">
      <alignment horizontal="right" vertical="center" wrapText="1"/>
    </xf>
    <xf numFmtId="0" fontId="24" fillId="0" borderId="2" xfId="98" applyFont="1" applyFill="1" applyBorder="1" applyAlignment="1">
      <alignment horizontal="centerContinuous"/>
    </xf>
    <xf numFmtId="0" fontId="24" fillId="0" borderId="2" xfId="98" applyFont="1" applyFill="1" applyBorder="1" applyAlignment="1">
      <alignment horizontal="centerContinuous" vertical="center"/>
    </xf>
    <xf numFmtId="182" fontId="24" fillId="0" borderId="6" xfId="98" applyNumberFormat="1" applyFont="1" applyFill="1" applyBorder="1" applyAlignment="1" applyProtection="1">
      <alignment horizontal="center" vertical="center"/>
    </xf>
    <xf numFmtId="49" fontId="24" fillId="0" borderId="2" xfId="98" applyNumberFormat="1" applyFont="1" applyFill="1" applyBorder="1" applyAlignment="1">
      <alignment horizontal="center" vertical="center" wrapText="1"/>
    </xf>
    <xf numFmtId="49" fontId="24" fillId="0" borderId="3" xfId="98" applyNumberFormat="1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center" vertical="center" wrapText="1"/>
    </xf>
    <xf numFmtId="49" fontId="24" fillId="0" borderId="2" xfId="98" applyNumberFormat="1" applyFont="1" applyFill="1" applyBorder="1" applyAlignment="1">
      <alignment horizontal="center" vertical="center"/>
    </xf>
    <xf numFmtId="49" fontId="24" fillId="0" borderId="9" xfId="98" applyNumberFormat="1" applyFont="1" applyFill="1" applyBorder="1" applyAlignment="1">
      <alignment horizontal="center" vertical="center" wrapText="1"/>
    </xf>
    <xf numFmtId="0" fontId="24" fillId="0" borderId="0" xfId="100" applyFont="1" applyFill="1">
      <alignment vertical="center"/>
    </xf>
    <xf numFmtId="49" fontId="24" fillId="0" borderId="5" xfId="17" applyNumberFormat="1" applyFont="1" applyFill="1" applyBorder="1" applyAlignment="1">
      <alignment horizontal="center" vertical="center" wrapText="1"/>
    </xf>
    <xf numFmtId="180" fontId="10" fillId="0" borderId="9" xfId="97" applyNumberFormat="1" applyFont="1" applyFill="1" applyBorder="1">
      <alignment vertical="center"/>
    </xf>
    <xf numFmtId="0" fontId="24" fillId="0" borderId="5" xfId="0" applyNumberFormat="1" applyFont="1" applyFill="1" applyBorder="1" applyAlignment="1" applyProtection="1">
      <alignment horizontal="left" vertical="center" wrapText="1"/>
    </xf>
    <xf numFmtId="180" fontId="10" fillId="0" borderId="2" xfId="97" applyNumberFormat="1" applyFont="1" applyFill="1" applyBorder="1">
      <alignment vertical="center"/>
    </xf>
    <xf numFmtId="0" fontId="24" fillId="0" borderId="5" xfId="99" applyNumberFormat="1" applyFont="1" applyFill="1" applyBorder="1" applyAlignment="1" applyProtection="1">
      <alignment horizontal="left" vertical="center" wrapText="1"/>
    </xf>
    <xf numFmtId="176" fontId="24" fillId="0" borderId="5" xfId="0" applyNumberFormat="1" applyFont="1" applyFill="1" applyBorder="1" applyAlignment="1" applyProtection="1">
      <alignment vertical="center"/>
    </xf>
    <xf numFmtId="0" fontId="10" fillId="0" borderId="9" xfId="97" applyFont="1" applyFill="1" applyBorder="1">
      <alignment vertical="center"/>
    </xf>
    <xf numFmtId="0" fontId="10" fillId="0" borderId="2" xfId="97" applyFont="1" applyFill="1" applyBorder="1">
      <alignment vertical="center"/>
    </xf>
    <xf numFmtId="0" fontId="10" fillId="0" borderId="0" xfId="96" applyFill="1" applyAlignment="1"/>
    <xf numFmtId="0" fontId="23" fillId="0" borderId="0" xfId="96" applyNumberFormat="1" applyFont="1" applyFill="1" applyAlignment="1" applyProtection="1">
      <alignment horizontal="center" vertical="center"/>
    </xf>
    <xf numFmtId="0" fontId="24" fillId="0" borderId="1" xfId="96" applyFont="1" applyFill="1" applyBorder="1" applyAlignment="1">
      <alignment vertical="center"/>
    </xf>
    <xf numFmtId="0" fontId="24" fillId="0" borderId="0" xfId="96" applyFont="1" applyFill="1" applyAlignment="1">
      <alignment vertical="center"/>
    </xf>
    <xf numFmtId="0" fontId="24" fillId="0" borderId="2" xfId="96" applyFont="1" applyFill="1" applyBorder="1" applyAlignment="1">
      <alignment horizontal="center" vertical="center"/>
    </xf>
    <xf numFmtId="0" fontId="24" fillId="0" borderId="2" xfId="96" applyNumberFormat="1" applyFont="1" applyFill="1" applyBorder="1" applyAlignment="1" applyProtection="1">
      <alignment horizontal="center" vertical="center" wrapText="1"/>
    </xf>
    <xf numFmtId="49" fontId="10" fillId="0" borderId="2" xfId="96" applyNumberFormat="1" applyFont="1" applyFill="1" applyBorder="1" applyAlignment="1">
      <alignment horizontal="center" vertical="center" wrapText="1"/>
    </xf>
    <xf numFmtId="49" fontId="10" fillId="0" borderId="5" xfId="96" applyNumberFormat="1" applyFont="1" applyFill="1" applyBorder="1" applyAlignment="1">
      <alignment horizontal="center" vertical="center" wrapText="1"/>
    </xf>
    <xf numFmtId="49" fontId="10" fillId="0" borderId="6" xfId="96" applyNumberFormat="1" applyFont="1" applyFill="1" applyBorder="1" applyAlignment="1">
      <alignment horizontal="center" vertical="center" wrapText="1"/>
    </xf>
    <xf numFmtId="49" fontId="10" fillId="0" borderId="5" xfId="96" applyNumberFormat="1" applyFill="1" applyBorder="1" applyAlignment="1">
      <alignment horizontal="center" vertical="center" wrapText="1"/>
    </xf>
    <xf numFmtId="49" fontId="10" fillId="0" borderId="6" xfId="96" applyNumberFormat="1" applyFill="1" applyBorder="1" applyAlignment="1">
      <alignment horizontal="center" vertical="center" wrapText="1"/>
    </xf>
    <xf numFmtId="0" fontId="24" fillId="0" borderId="2" xfId="96" applyNumberFormat="1" applyFont="1" applyFill="1" applyBorder="1" applyAlignment="1" applyProtection="1">
      <alignment horizontal="center" vertical="center"/>
    </xf>
    <xf numFmtId="49" fontId="10" fillId="0" borderId="3" xfId="96" applyNumberFormat="1" applyFill="1" applyBorder="1" applyAlignment="1">
      <alignment horizontal="center" vertical="center" wrapText="1"/>
    </xf>
    <xf numFmtId="49" fontId="10" fillId="0" borderId="9" xfId="96" applyNumberFormat="1" applyFont="1" applyFill="1" applyBorder="1" applyAlignment="1">
      <alignment horizontal="center" vertical="center" wrapText="1"/>
    </xf>
    <xf numFmtId="49" fontId="10" fillId="0" borderId="9" xfId="96" applyNumberFormat="1" applyFill="1" applyBorder="1" applyAlignment="1">
      <alignment horizontal="center" vertical="center" wrapText="1"/>
    </xf>
    <xf numFmtId="0" fontId="24" fillId="0" borderId="3" xfId="96" applyFont="1" applyFill="1" applyBorder="1" applyAlignment="1">
      <alignment horizontal="center" vertical="center"/>
    </xf>
    <xf numFmtId="49" fontId="24" fillId="0" borderId="3" xfId="96" applyNumberFormat="1" applyFont="1" applyFill="1" applyBorder="1" applyAlignment="1" applyProtection="1">
      <alignment horizontal="left" vertical="center"/>
    </xf>
    <xf numFmtId="49" fontId="24" fillId="0" borderId="33" xfId="96" applyNumberFormat="1" applyFont="1" applyFill="1" applyBorder="1" applyAlignment="1" applyProtection="1">
      <alignment horizontal="center" vertical="center" wrapText="1"/>
    </xf>
    <xf numFmtId="180" fontId="10" fillId="0" borderId="2" xfId="96" applyNumberFormat="1" applyFill="1" applyBorder="1" applyAlignment="1">
      <alignment horizontal="right" vertical="center"/>
    </xf>
    <xf numFmtId="49" fontId="31" fillId="0" borderId="2" xfId="0" applyNumberFormat="1" applyFont="1" applyFill="1" applyBorder="1" applyAlignment="1" applyProtection="1">
      <alignment horizontal="left" vertical="center"/>
    </xf>
    <xf numFmtId="176" fontId="24" fillId="0" borderId="5" xfId="0" applyNumberFormat="1" applyFont="1" applyFill="1" applyBorder="1" applyAlignment="1" applyProtection="1">
      <alignment vertical="center" wrapText="1"/>
    </xf>
    <xf numFmtId="0" fontId="10" fillId="0" borderId="2" xfId="96" applyNumberFormat="1" applyFill="1" applyBorder="1" applyAlignment="1">
      <alignment horizontal="right" vertical="center"/>
    </xf>
    <xf numFmtId="49" fontId="10" fillId="0" borderId="7" xfId="96" applyNumberFormat="1" applyFill="1" applyBorder="1" applyAlignment="1">
      <alignment horizontal="center" vertical="center" wrapText="1"/>
    </xf>
    <xf numFmtId="49" fontId="10" fillId="0" borderId="7" xfId="96" applyNumberFormat="1" applyFont="1" applyFill="1" applyBorder="1" applyAlignment="1">
      <alignment horizontal="center" vertical="center" wrapText="1"/>
    </xf>
    <xf numFmtId="49" fontId="10" fillId="0" borderId="2" xfId="96" applyNumberFormat="1" applyFill="1" applyBorder="1" applyAlignment="1">
      <alignment horizontal="center" vertical="center" wrapText="1"/>
    </xf>
    <xf numFmtId="0" fontId="10" fillId="0" borderId="0" xfId="96" applyFill="1" applyAlignment="1">
      <alignment horizontal="right" vertical="center"/>
    </xf>
    <xf numFmtId="49" fontId="10" fillId="0" borderId="3" xfId="96" applyNumberFormat="1" applyFont="1" applyFill="1" applyBorder="1" applyAlignment="1">
      <alignment horizontal="center" vertical="center" wrapText="1"/>
    </xf>
    <xf numFmtId="49" fontId="10" fillId="0" borderId="8" xfId="96" applyNumberFormat="1" applyFont="1" applyFill="1" applyBorder="1" applyAlignment="1">
      <alignment horizontal="center" vertical="center" wrapText="1"/>
    </xf>
    <xf numFmtId="0" fontId="10" fillId="0" borderId="0" xfId="95" applyFill="1" applyAlignment="1"/>
    <xf numFmtId="0" fontId="23" fillId="0" borderId="0" xfId="95" applyFont="1" applyFill="1" applyAlignment="1">
      <alignment horizontal="center" vertical="center"/>
    </xf>
    <xf numFmtId="49" fontId="24" fillId="0" borderId="0" xfId="95" applyNumberFormat="1" applyFont="1" applyFill="1" applyBorder="1" applyAlignment="1" applyProtection="1">
      <alignment vertical="center"/>
    </xf>
    <xf numFmtId="49" fontId="24" fillId="0" borderId="0" xfId="95" applyNumberFormat="1" applyFont="1" applyFill="1" applyBorder="1" applyAlignment="1" applyProtection="1">
      <alignment horizontal="left" vertical="center"/>
    </xf>
    <xf numFmtId="0" fontId="24" fillId="0" borderId="0" xfId="95" applyFont="1" applyFill="1" applyAlignment="1">
      <alignment horizontal="right" vertical="center"/>
    </xf>
    <xf numFmtId="0" fontId="24" fillId="0" borderId="0" xfId="95" applyFont="1" applyFill="1" applyAlignment="1"/>
    <xf numFmtId="49" fontId="32" fillId="0" borderId="2" xfId="95" applyNumberFormat="1" applyFont="1" applyFill="1" applyBorder="1" applyAlignment="1" applyProtection="1">
      <alignment horizontal="center" vertical="center"/>
    </xf>
    <xf numFmtId="49" fontId="32" fillId="0" borderId="5" xfId="95" applyNumberFormat="1" applyFont="1" applyFill="1" applyBorder="1" applyAlignment="1" applyProtection="1">
      <alignment horizontal="center" vertical="center"/>
    </xf>
    <xf numFmtId="0" fontId="32" fillId="0" borderId="8" xfId="95" applyFont="1" applyFill="1" applyBorder="1" applyAlignment="1">
      <alignment horizontal="center" vertical="center"/>
    </xf>
    <xf numFmtId="0" fontId="32" fillId="0" borderId="35" xfId="95" applyFont="1" applyFill="1" applyBorder="1" applyAlignment="1">
      <alignment horizontal="center" vertical="center"/>
    </xf>
    <xf numFmtId="0" fontId="32" fillId="0" borderId="2" xfId="95" applyFont="1" applyFill="1" applyBorder="1" applyAlignment="1">
      <alignment horizontal="center" vertical="center"/>
    </xf>
    <xf numFmtId="0" fontId="32" fillId="0" borderId="2" xfId="95" applyNumberFormat="1" applyFont="1" applyFill="1" applyBorder="1" applyAlignment="1">
      <alignment horizontal="center" vertical="center"/>
    </xf>
    <xf numFmtId="0" fontId="32" fillId="0" borderId="2" xfId="95" applyFont="1" applyFill="1" applyBorder="1" applyAlignment="1">
      <alignment horizontal="center" vertical="center" wrapText="1"/>
    </xf>
    <xf numFmtId="0" fontId="32" fillId="0" borderId="9" xfId="95" applyFont="1" applyFill="1" applyBorder="1" applyAlignment="1">
      <alignment horizontal="center" vertical="center"/>
    </xf>
    <xf numFmtId="180" fontId="10" fillId="0" borderId="5" xfId="95" applyNumberFormat="1" applyFill="1" applyBorder="1" applyAlignment="1">
      <alignment vertical="center"/>
    </xf>
    <xf numFmtId="186" fontId="24" fillId="0" borderId="2" xfId="95" applyNumberFormat="1" applyFont="1" applyFill="1" applyBorder="1" applyAlignment="1">
      <alignment horizontal="left" vertical="center"/>
    </xf>
    <xf numFmtId="180" fontId="10" fillId="0" borderId="2" xfId="95" applyNumberFormat="1" applyFill="1" applyBorder="1" applyAlignment="1">
      <alignment vertical="center"/>
    </xf>
    <xf numFmtId="187" fontId="10" fillId="0" borderId="2" xfId="95" applyNumberFormat="1" applyFill="1" applyBorder="1" applyAlignment="1">
      <alignment vertical="center"/>
    </xf>
    <xf numFmtId="0" fontId="10" fillId="0" borderId="2" xfId="95" applyNumberFormat="1" applyFill="1" applyBorder="1" applyAlignment="1">
      <alignment vertical="center"/>
    </xf>
    <xf numFmtId="186" fontId="24" fillId="0" borderId="2" xfId="95" applyNumberFormat="1" applyFont="1" applyFill="1" applyBorder="1" applyAlignment="1" applyProtection="1">
      <alignment horizontal="left" vertical="center"/>
    </xf>
    <xf numFmtId="0" fontId="10" fillId="0" borderId="5" xfId="95" applyNumberFormat="1" applyFill="1" applyBorder="1" applyAlignment="1">
      <alignment vertical="center"/>
    </xf>
    <xf numFmtId="0" fontId="24" fillId="0" borderId="2" xfId="95" applyFont="1" applyFill="1" applyBorder="1" applyAlignment="1">
      <alignment horizontal="center" vertical="center"/>
    </xf>
    <xf numFmtId="0" fontId="24" fillId="0" borderId="2" xfId="95" applyFont="1" applyFill="1" applyBorder="1" applyAlignment="1">
      <alignment vertical="center"/>
    </xf>
    <xf numFmtId="0" fontId="24" fillId="0" borderId="0" xfId="95" applyFont="1" applyFill="1" applyAlignment="1">
      <alignment horizontal="center" vertical="center"/>
    </xf>
    <xf numFmtId="180" fontId="10" fillId="0" borderId="2" xfId="95" applyNumberFormat="1" applyFill="1" applyBorder="1" applyAlignment="1">
      <alignment horizontal="right" vertical="center"/>
    </xf>
  </cellXfs>
  <cellStyles count="125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千位分隔[0]" xfId="6" builtinId="6"/>
    <cellStyle name="常规_2012年国有资本经营预算收支总表" xfId="7"/>
    <cellStyle name="百分比" xfId="8" builtinId="5"/>
    <cellStyle name="20% - 着色 2 3" xfId="9"/>
    <cellStyle name="20% - 强调文字颜色 2" xfId="10"/>
    <cellStyle name="货币[0]" xfId="11" builtinId="7"/>
    <cellStyle name="差_64242C78E6FB009AE0530A08AF09009A" xfId="12"/>
    <cellStyle name="20% - 着色 2 2" xfId="13"/>
    <cellStyle name="20% - 强调文字颜色 1" xfId="14"/>
    <cellStyle name="20% - 着色 2 2 2" xfId="15"/>
    <cellStyle name="20% - 强调文字颜色 3" xfId="16"/>
    <cellStyle name="常规_新报表页" xfId="17"/>
    <cellStyle name="20% - 强调文字颜色 4" xfId="18"/>
    <cellStyle name="20% - 强调文字颜色 5" xfId="19"/>
    <cellStyle name="链接单元格" xfId="20"/>
    <cellStyle name="40% - 着色 5 2" xfId="21"/>
    <cellStyle name="20% - 强调文字颜色 6" xfId="22"/>
    <cellStyle name="检查单元格" xfId="23"/>
    <cellStyle name="20% - 着色 1 2" xfId="24"/>
    <cellStyle name="20% - 着色 1 2 2" xfId="25"/>
    <cellStyle name="20% - 着色 1 3" xfId="26"/>
    <cellStyle name="60% - 强调文字颜色 6" xfId="27"/>
    <cellStyle name="20% - 着色 3 2" xfId="28"/>
    <cellStyle name="20% - 着色 4 3" xfId="29"/>
    <cellStyle name="20% - 着色 3 2 2" xfId="30"/>
    <cellStyle name="20% - 着色 3 3" xfId="31"/>
    <cellStyle name="20% - 着色 4 2" xfId="32"/>
    <cellStyle name="着色 2 2" xfId="33"/>
    <cellStyle name="20% - 着色 6 2" xfId="34"/>
    <cellStyle name="20% - 着色 4 2 2" xfId="35"/>
    <cellStyle name="60% - 强调文字颜色 2" xfId="36"/>
    <cellStyle name="20% - 着色 5 2 2" xfId="37"/>
    <cellStyle name="20% - 着色 5 3" xfId="38"/>
    <cellStyle name="40% - 着色 5 3" xfId="39"/>
    <cellStyle name="20% - 着色 6 2 2" xfId="40"/>
    <cellStyle name="40% - 强调文字颜色 1" xfId="41"/>
    <cellStyle name="40% - 强调文字颜色 2" xfId="42"/>
    <cellStyle name="40% - 着色 4 2" xfId="43"/>
    <cellStyle name="40% - 着色 2 2 2" xfId="44"/>
    <cellStyle name="40% - 强调文字颜色 3" xfId="45"/>
    <cellStyle name="40% - 着色 4 3" xfId="46"/>
    <cellStyle name="40% - 强调文字颜色 4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60% - 着色 5 2" xfId="61"/>
    <cellStyle name="40% - 着色 5 2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着色 6 2" xfId="68"/>
    <cellStyle name="60% - 强调文字颜色 5" xfId="69"/>
    <cellStyle name="60% - 着色 1 2" xfId="70"/>
    <cellStyle name="60% - 着色 2 2" xfId="71"/>
    <cellStyle name="60% - 着色 3 2" xfId="72"/>
    <cellStyle name="常规_64242C78E6FB009AE0530A08AF09009A" xfId="73"/>
    <cellStyle name="60% - 着色 4 2" xfId="74"/>
    <cellStyle name="百分比_EF4B13E29A0421FAE0430A08200E21FA" xfId="75"/>
    <cellStyle name="标题" xfId="76"/>
    <cellStyle name="标题 1" xfId="77"/>
    <cellStyle name="标题 2" xfId="78"/>
    <cellStyle name="差_64242C78E6F6009AE0530A08AF09009A" xfId="79"/>
    <cellStyle name="标题 3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442239306334007CE0530A0804CB3F5E" xfId="99"/>
    <cellStyle name="常规_64242C78E6F3009AE0530A08AF09009A" xfId="100"/>
    <cellStyle name="常规_64242C78E6F6009AE0530A08AF09009A" xfId="101"/>
    <cellStyle name="好" xfId="102"/>
    <cellStyle name="好_4901A573031A00CCE0530A08AF0800CC" xfId="103"/>
    <cellStyle name="好_4901E49D450800C2E0530A08AF0800C2" xfId="104"/>
    <cellStyle name="好_615D2EB13C93010EE0530A0804CC5EB5" xfId="105"/>
    <cellStyle name="好_61F0C7FF6ABA0038E0530A0804CC3487" xfId="106"/>
    <cellStyle name="好_64242C78E6F6009AE0530A08AF09009A" xfId="107"/>
    <cellStyle name="汇总" xfId="108"/>
    <cellStyle name="计算" xfId="109"/>
    <cellStyle name="解释性文本" xfId="110"/>
    <cellStyle name="警告文本" xfId="111"/>
    <cellStyle name="强调文字颜色 1" xfId="112"/>
    <cellStyle name="强调文字颜色 2" xfId="113"/>
    <cellStyle name="强调文字颜色 3" xfId="114"/>
    <cellStyle name="强调文字颜色 4" xfId="115"/>
    <cellStyle name="强调文字颜色 5" xfId="116"/>
    <cellStyle name="强调文字颜色 6" xfId="117"/>
    <cellStyle name="适中" xfId="118"/>
    <cellStyle name="输出" xfId="119"/>
    <cellStyle name="输入" xfId="120"/>
    <cellStyle name="着色 3 2" xfId="121"/>
    <cellStyle name="着色 4 2" xfId="122"/>
    <cellStyle name="着色 6 2" xfId="123"/>
    <cellStyle name="注释" xfId="12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GridLines="0" showZeros="0" tabSelected="1" workbookViewId="0">
      <selection activeCell="P21" sqref="P21"/>
    </sheetView>
  </sheetViews>
  <sheetFormatPr defaultColWidth="6.875" defaultRowHeight="11.25"/>
  <cols>
    <col min="1" max="1" width="17.625" style="252" customWidth="1"/>
    <col min="2" max="2" width="8.25" style="252" customWidth="1"/>
    <col min="3" max="3" width="11.75" style="252" customWidth="1"/>
    <col min="4" max="4" width="9.125" style="252" customWidth="1"/>
    <col min="5" max="5" width="8.375" style="252" customWidth="1"/>
    <col min="6" max="6" width="7.25" style="252" customWidth="1"/>
    <col min="7" max="7" width="8.5" style="252" customWidth="1"/>
    <col min="8" max="8" width="15.375" style="252" customWidth="1"/>
    <col min="9" max="9" width="8.125" style="252" customWidth="1"/>
    <col min="10" max="10" width="6.625" style="252" customWidth="1"/>
    <col min="11" max="12" width="8.5" style="252" customWidth="1"/>
    <col min="13" max="16383" width="6.875" style="252"/>
  </cols>
  <sheetData>
    <row r="1" ht="36" customHeight="1" spans="1:12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ht="15" customHeight="1" spans="1:12">
      <c r="A2" s="254" t="s">
        <v>1</v>
      </c>
      <c r="B2" s="255"/>
      <c r="C2" s="255"/>
      <c r="D2" s="256"/>
      <c r="E2" s="256"/>
      <c r="F2" s="256"/>
      <c r="G2" s="257"/>
      <c r="H2" s="257"/>
      <c r="I2" s="257"/>
      <c r="J2" s="257"/>
      <c r="K2" s="275" t="s">
        <v>2</v>
      </c>
      <c r="L2" s="275"/>
    </row>
    <row r="3" ht="27" customHeight="1" spans="1:12">
      <c r="A3" s="258" t="s">
        <v>3</v>
      </c>
      <c r="B3" s="259"/>
      <c r="C3" s="258" t="s">
        <v>4</v>
      </c>
      <c r="D3" s="258"/>
      <c r="E3" s="258"/>
      <c r="F3" s="258"/>
      <c r="G3" s="258"/>
      <c r="H3" s="258"/>
      <c r="I3" s="258"/>
      <c r="J3" s="258"/>
      <c r="K3" s="258"/>
      <c r="L3" s="258"/>
    </row>
    <row r="4" ht="24" customHeight="1" spans="1:12">
      <c r="A4" s="260" t="s">
        <v>5</v>
      </c>
      <c r="B4" s="261" t="s">
        <v>6</v>
      </c>
      <c r="C4" s="262" t="s">
        <v>7</v>
      </c>
      <c r="D4" s="262" t="s">
        <v>8</v>
      </c>
      <c r="E4" s="262" t="s">
        <v>9</v>
      </c>
      <c r="F4" s="262"/>
      <c r="G4" s="263" t="s">
        <v>10</v>
      </c>
      <c r="H4" s="263"/>
      <c r="I4" s="263"/>
      <c r="J4" s="263"/>
      <c r="K4" s="263"/>
      <c r="L4" s="263"/>
    </row>
    <row r="5" ht="27" customHeight="1" spans="1:12">
      <c r="A5" s="260"/>
      <c r="B5" s="261"/>
      <c r="C5" s="262"/>
      <c r="D5" s="262"/>
      <c r="E5" s="264" t="s">
        <v>11</v>
      </c>
      <c r="F5" s="264" t="s">
        <v>12</v>
      </c>
      <c r="G5" s="262" t="s">
        <v>13</v>
      </c>
      <c r="H5" s="262"/>
      <c r="I5" s="264" t="s">
        <v>14</v>
      </c>
      <c r="J5" s="264" t="s">
        <v>15</v>
      </c>
      <c r="K5" s="264" t="s">
        <v>16</v>
      </c>
      <c r="L5" s="262" t="s">
        <v>17</v>
      </c>
    </row>
    <row r="6" ht="36" customHeight="1" spans="1:12">
      <c r="A6" s="265"/>
      <c r="B6" s="261"/>
      <c r="C6" s="262"/>
      <c r="D6" s="262"/>
      <c r="E6" s="264"/>
      <c r="F6" s="264"/>
      <c r="G6" s="262" t="s">
        <v>18</v>
      </c>
      <c r="H6" s="262" t="s">
        <v>19</v>
      </c>
      <c r="I6" s="264"/>
      <c r="J6" s="264"/>
      <c r="K6" s="264"/>
      <c r="L6" s="262"/>
    </row>
    <row r="7" ht="24.95" customHeight="1" spans="1:12">
      <c r="A7" s="172" t="s">
        <v>20</v>
      </c>
      <c r="B7" s="266">
        <f>B8+B9+B10</f>
        <v>1817.3</v>
      </c>
      <c r="C7" s="267" t="s">
        <v>21</v>
      </c>
      <c r="D7" s="268">
        <f t="shared" ref="D7:D12" si="0">E7+F7+G7+I7+J7+K7+L7</f>
        <v>1592.39</v>
      </c>
      <c r="E7" s="269">
        <v>0</v>
      </c>
      <c r="F7" s="269">
        <v>0</v>
      </c>
      <c r="G7" s="268">
        <f>G8+G9</f>
        <v>1491.37</v>
      </c>
      <c r="H7" s="268">
        <f>H9+H8</f>
        <v>1306.35</v>
      </c>
      <c r="I7" s="268"/>
      <c r="J7" s="268"/>
      <c r="K7" s="268"/>
      <c r="L7" s="276">
        <f>L8+L9</f>
        <v>101.02</v>
      </c>
    </row>
    <row r="8" ht="24.95" customHeight="1" spans="1:12">
      <c r="A8" s="172" t="s">
        <v>22</v>
      </c>
      <c r="B8" s="266">
        <v>1615.4</v>
      </c>
      <c r="C8" s="267" t="s">
        <v>23</v>
      </c>
      <c r="D8" s="268">
        <f>E8+F8+G8+I8+J8+K8+L8</f>
        <v>1534.47</v>
      </c>
      <c r="E8" s="270">
        <v>0</v>
      </c>
      <c r="F8" s="270">
        <v>0</v>
      </c>
      <c r="G8" s="268">
        <v>1436.44</v>
      </c>
      <c r="H8" s="268">
        <v>1255.2</v>
      </c>
      <c r="I8" s="268">
        <v>0</v>
      </c>
      <c r="J8" s="268">
        <v>0</v>
      </c>
      <c r="K8" s="268">
        <v>0</v>
      </c>
      <c r="L8" s="268">
        <v>98.03</v>
      </c>
    </row>
    <row r="9" ht="24.95" customHeight="1" spans="1:12">
      <c r="A9" s="172" t="s">
        <v>24</v>
      </c>
      <c r="B9" s="266">
        <v>193.9</v>
      </c>
      <c r="C9" s="271" t="s">
        <v>25</v>
      </c>
      <c r="D9" s="268">
        <f>E9+F9+G9+I9+J9+K9+L9</f>
        <v>57.92</v>
      </c>
      <c r="E9" s="270">
        <v>0</v>
      </c>
      <c r="F9" s="270">
        <v>0</v>
      </c>
      <c r="G9" s="268">
        <v>54.93</v>
      </c>
      <c r="H9" s="268">
        <v>51.15</v>
      </c>
      <c r="I9" s="268">
        <v>0</v>
      </c>
      <c r="J9" s="268">
        <v>0</v>
      </c>
      <c r="K9" s="268">
        <v>0</v>
      </c>
      <c r="L9" s="268">
        <v>2.99</v>
      </c>
    </row>
    <row r="10" ht="24.95" customHeight="1" spans="1:12">
      <c r="A10" s="172" t="s">
        <v>26</v>
      </c>
      <c r="B10" s="272">
        <v>8</v>
      </c>
      <c r="C10" s="271" t="s">
        <v>27</v>
      </c>
      <c r="D10" s="268">
        <f>E10+F10+G10+I10+J10+K10+L10</f>
        <v>330.98</v>
      </c>
      <c r="E10" s="270">
        <v>0</v>
      </c>
      <c r="F10" s="270">
        <v>0</v>
      </c>
      <c r="G10" s="268">
        <f>G11+G12</f>
        <v>325.93</v>
      </c>
      <c r="H10" s="268">
        <v>309.04</v>
      </c>
      <c r="I10" s="268">
        <v>0</v>
      </c>
      <c r="J10" s="268">
        <v>0</v>
      </c>
      <c r="K10" s="268">
        <v>0</v>
      </c>
      <c r="L10" s="268">
        <f>L11+L12</f>
        <v>5.05</v>
      </c>
    </row>
    <row r="11" ht="24.95" customHeight="1" spans="1:12">
      <c r="A11" s="172" t="s">
        <v>28</v>
      </c>
      <c r="B11" s="272">
        <v>0</v>
      </c>
      <c r="C11" s="267" t="s">
        <v>29</v>
      </c>
      <c r="D11" s="268">
        <f>E11+F11+G11+I11+J11+K11+L11</f>
        <v>142.98</v>
      </c>
      <c r="E11" s="270">
        <v>0</v>
      </c>
      <c r="F11" s="270">
        <v>0</v>
      </c>
      <c r="G11" s="268">
        <v>137.93</v>
      </c>
      <c r="H11" s="268">
        <v>129.04</v>
      </c>
      <c r="I11" s="268">
        <v>0</v>
      </c>
      <c r="J11" s="268">
        <v>0</v>
      </c>
      <c r="K11" s="268">
        <v>0</v>
      </c>
      <c r="L11" s="268">
        <v>5.05</v>
      </c>
    </row>
    <row r="12" ht="24.95" customHeight="1" spans="1:12">
      <c r="A12" s="172" t="s">
        <v>30</v>
      </c>
      <c r="B12" s="272">
        <v>0</v>
      </c>
      <c r="C12" s="271" t="s">
        <v>31</v>
      </c>
      <c r="D12" s="270">
        <f>E12+F12+G12+I12+J12+K12+L12</f>
        <v>188</v>
      </c>
      <c r="E12" s="270">
        <v>0</v>
      </c>
      <c r="F12" s="270">
        <v>0</v>
      </c>
      <c r="G12" s="270">
        <v>188</v>
      </c>
      <c r="H12" s="270">
        <v>180</v>
      </c>
      <c r="I12" s="270">
        <v>0</v>
      </c>
      <c r="J12" s="270">
        <v>0</v>
      </c>
      <c r="K12" s="270">
        <v>0</v>
      </c>
      <c r="L12" s="270"/>
    </row>
    <row r="13" ht="24.95" customHeight="1" spans="1:12">
      <c r="A13" s="172" t="s">
        <v>32</v>
      </c>
      <c r="B13" s="272">
        <v>0</v>
      </c>
      <c r="C13" s="271"/>
      <c r="D13" s="270">
        <v>0</v>
      </c>
      <c r="E13" s="270">
        <v>0</v>
      </c>
      <c r="F13" s="270">
        <v>0</v>
      </c>
      <c r="G13" s="270">
        <v>0</v>
      </c>
      <c r="H13" s="270">
        <v>0</v>
      </c>
      <c r="I13" s="270">
        <v>0</v>
      </c>
      <c r="J13" s="270">
        <v>0</v>
      </c>
      <c r="K13" s="270">
        <v>0</v>
      </c>
      <c r="L13" s="270">
        <v>0</v>
      </c>
    </row>
    <row r="14" ht="24.95" customHeight="1" spans="1:12">
      <c r="A14" s="197" t="s">
        <v>33</v>
      </c>
      <c r="B14" s="266">
        <v>106.07</v>
      </c>
      <c r="C14" s="271"/>
      <c r="D14" s="270">
        <v>0</v>
      </c>
      <c r="E14" s="270">
        <v>0</v>
      </c>
      <c r="F14" s="270">
        <v>0</v>
      </c>
      <c r="G14" s="270">
        <v>0</v>
      </c>
      <c r="H14" s="270">
        <v>0</v>
      </c>
      <c r="I14" s="270">
        <v>0</v>
      </c>
      <c r="J14" s="270">
        <v>0</v>
      </c>
      <c r="K14" s="270">
        <v>0</v>
      </c>
      <c r="L14" s="270">
        <v>0</v>
      </c>
    </row>
    <row r="15" ht="24.95" customHeight="1" spans="1:12">
      <c r="A15" s="197"/>
      <c r="B15" s="266">
        <v>0</v>
      </c>
      <c r="C15" s="271"/>
      <c r="D15" s="270">
        <v>0</v>
      </c>
      <c r="E15" s="270">
        <v>0</v>
      </c>
      <c r="F15" s="270">
        <v>0</v>
      </c>
      <c r="G15" s="270">
        <v>0</v>
      </c>
      <c r="H15" s="270">
        <v>0</v>
      </c>
      <c r="I15" s="270">
        <v>0</v>
      </c>
      <c r="J15" s="270">
        <v>0</v>
      </c>
      <c r="K15" s="270">
        <v>0</v>
      </c>
      <c r="L15" s="270">
        <v>0</v>
      </c>
    </row>
    <row r="16" ht="24.95" customHeight="1" spans="1:12">
      <c r="A16" s="194" t="s">
        <v>34</v>
      </c>
      <c r="B16" s="266">
        <f>B7+B11+B12+B13+B14</f>
        <v>1923.37</v>
      </c>
      <c r="C16" s="273"/>
      <c r="D16" s="270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0</v>
      </c>
      <c r="J16" s="270">
        <v>0</v>
      </c>
      <c r="K16" s="270">
        <v>0</v>
      </c>
      <c r="L16" s="270">
        <v>0</v>
      </c>
    </row>
    <row r="17" ht="24.95" customHeight="1" spans="1:12">
      <c r="A17" s="197" t="s">
        <v>35</v>
      </c>
      <c r="B17" s="266">
        <v>0</v>
      </c>
      <c r="C17" s="274"/>
      <c r="D17" s="270">
        <v>0</v>
      </c>
      <c r="E17" s="270">
        <v>0</v>
      </c>
      <c r="F17" s="270">
        <v>0</v>
      </c>
      <c r="G17" s="270">
        <v>0</v>
      </c>
      <c r="H17" s="270">
        <v>0</v>
      </c>
      <c r="I17" s="270">
        <v>0</v>
      </c>
      <c r="J17" s="270">
        <v>0</v>
      </c>
      <c r="K17" s="270">
        <v>0</v>
      </c>
      <c r="L17" s="270">
        <v>0</v>
      </c>
    </row>
    <row r="18" ht="24.95" customHeight="1" spans="1:12">
      <c r="A18" s="172" t="s">
        <v>36</v>
      </c>
      <c r="B18" s="266">
        <v>0</v>
      </c>
      <c r="C18" s="274"/>
      <c r="D18" s="270">
        <v>0</v>
      </c>
      <c r="E18" s="270">
        <v>0</v>
      </c>
      <c r="F18" s="270">
        <v>0</v>
      </c>
      <c r="G18" s="270">
        <v>0</v>
      </c>
      <c r="H18" s="270">
        <v>0</v>
      </c>
      <c r="I18" s="270">
        <v>0</v>
      </c>
      <c r="J18" s="270">
        <v>0</v>
      </c>
      <c r="K18" s="270">
        <v>0</v>
      </c>
      <c r="L18" s="270">
        <v>0</v>
      </c>
    </row>
    <row r="19" ht="24.95" customHeight="1" spans="1:12">
      <c r="A19" s="172" t="s">
        <v>37</v>
      </c>
      <c r="B19" s="266">
        <v>0</v>
      </c>
      <c r="C19" s="274"/>
      <c r="D19" s="270">
        <v>0</v>
      </c>
      <c r="E19" s="270">
        <v>0</v>
      </c>
      <c r="F19" s="270">
        <v>0</v>
      </c>
      <c r="G19" s="270">
        <v>0</v>
      </c>
      <c r="H19" s="270">
        <v>0</v>
      </c>
      <c r="I19" s="270">
        <v>0</v>
      </c>
      <c r="J19" s="270">
        <v>0</v>
      </c>
      <c r="K19" s="270">
        <v>0</v>
      </c>
      <c r="L19" s="270">
        <v>0</v>
      </c>
    </row>
    <row r="20" ht="24.95" customHeight="1" spans="1:12">
      <c r="A20" s="172" t="s">
        <v>38</v>
      </c>
      <c r="B20" s="266">
        <v>0</v>
      </c>
      <c r="C20" s="274"/>
      <c r="D20" s="270">
        <v>0</v>
      </c>
      <c r="E20" s="270">
        <v>0</v>
      </c>
      <c r="F20" s="270">
        <v>0</v>
      </c>
      <c r="G20" s="270">
        <v>0</v>
      </c>
      <c r="H20" s="270">
        <v>0</v>
      </c>
      <c r="I20" s="270">
        <v>0</v>
      </c>
      <c r="J20" s="270">
        <v>0</v>
      </c>
      <c r="K20" s="270">
        <v>0</v>
      </c>
      <c r="L20" s="270">
        <v>0</v>
      </c>
    </row>
    <row r="21" ht="24.95" customHeight="1" spans="1:12">
      <c r="A21" s="194" t="s">
        <v>39</v>
      </c>
      <c r="B21" s="266">
        <v>1923.37</v>
      </c>
      <c r="C21" s="273" t="s">
        <v>40</v>
      </c>
      <c r="D21" s="268">
        <f>D7+D10</f>
        <v>1923.37</v>
      </c>
      <c r="E21" s="270">
        <f t="shared" ref="E21" si="1">E7+E10</f>
        <v>0</v>
      </c>
      <c r="F21" s="270">
        <f t="shared" ref="F21:L21" si="2">F7+F10</f>
        <v>0</v>
      </c>
      <c r="G21" s="268">
        <f>G7+G10</f>
        <v>1817.3</v>
      </c>
      <c r="H21" s="268">
        <f>H7+H10</f>
        <v>1615.39</v>
      </c>
      <c r="I21" s="268">
        <f>I7+I10</f>
        <v>0</v>
      </c>
      <c r="J21" s="268">
        <f>J7+J10</f>
        <v>0</v>
      </c>
      <c r="K21" s="268">
        <f>K7+K10</f>
        <v>0</v>
      </c>
      <c r="L21" s="268">
        <f>L7+L10</f>
        <v>106.07</v>
      </c>
    </row>
    <row r="22" ht="9.75" customHeight="1" spans="2:2">
      <c r="B22" s="252">
        <v>0</v>
      </c>
    </row>
    <row r="23" spans="2:2">
      <c r="B23" s="252">
        <v>0</v>
      </c>
    </row>
    <row r="24" spans="2:2">
      <c r="B24" s="252">
        <v>0</v>
      </c>
    </row>
  </sheetData>
  <mergeCells count="17">
    <mergeCell ref="A1:L1"/>
    <mergeCell ref="K2:L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432638888888889" right="0.432638888888889" top="0.275" bottom="0.27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C39" sqref="C39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241</v>
      </c>
      <c r="B1" s="13"/>
      <c r="C1" s="13"/>
    </row>
    <row r="2" ht="15" customHeight="1" spans="1:3">
      <c r="A2" s="14" t="s">
        <v>1</v>
      </c>
      <c r="B2" s="15"/>
      <c r="C2" s="16" t="s">
        <v>43</v>
      </c>
    </row>
    <row r="3" ht="20.1" customHeight="1" spans="1:3">
      <c r="A3" s="17" t="s">
        <v>96</v>
      </c>
      <c r="B3" s="17" t="s">
        <v>45</v>
      </c>
      <c r="C3" s="17" t="s">
        <v>242</v>
      </c>
    </row>
    <row r="4" ht="20.1" customHeight="1" spans="1:4">
      <c r="A4" s="17" t="s">
        <v>243</v>
      </c>
      <c r="B4" s="17" t="s">
        <v>243</v>
      </c>
      <c r="C4" s="17">
        <v>1</v>
      </c>
      <c r="D4" s="18"/>
    </row>
    <row r="5" ht="19.5" customHeight="1" spans="1:3">
      <c r="A5" s="19"/>
      <c r="B5" s="20" t="s">
        <v>8</v>
      </c>
      <c r="C5" s="21">
        <v>22.57</v>
      </c>
    </row>
    <row r="6" ht="19.5" customHeight="1" spans="1:3">
      <c r="A6" s="22">
        <v>30201</v>
      </c>
      <c r="B6" s="22" t="s">
        <v>244</v>
      </c>
      <c r="C6" s="23">
        <v>3.84</v>
      </c>
    </row>
    <row r="7" ht="19.5" customHeight="1" spans="1:3">
      <c r="A7" s="22">
        <v>30228</v>
      </c>
      <c r="B7" s="22" t="s">
        <v>245</v>
      </c>
      <c r="C7" s="23">
        <v>2.57</v>
      </c>
    </row>
    <row r="8" ht="19.5" customHeight="1" spans="1:3">
      <c r="A8" s="22">
        <v>30229</v>
      </c>
      <c r="B8" s="22" t="s">
        <v>246</v>
      </c>
      <c r="C8" s="23">
        <v>1.28</v>
      </c>
    </row>
    <row r="9" ht="19.5" customHeight="1" spans="1:3">
      <c r="A9" s="22">
        <v>30239</v>
      </c>
      <c r="B9" s="22" t="s">
        <v>247</v>
      </c>
      <c r="C9" s="23">
        <v>14.88</v>
      </c>
    </row>
    <row r="10" ht="19.5" customHeight="1" spans="1:3">
      <c r="A10" s="24"/>
      <c r="B10" s="24"/>
      <c r="C10" s="24"/>
    </row>
    <row r="11" spans="1:3">
      <c r="A11" s="24"/>
      <c r="B11" s="24"/>
      <c r="C11" s="24"/>
    </row>
    <row r="12" spans="1:3">
      <c r="A12" s="24"/>
      <c r="B12" s="24"/>
      <c r="C12" s="24"/>
    </row>
    <row r="13" spans="1:3">
      <c r="A13" s="24"/>
      <c r="B13" s="24"/>
      <c r="C13" s="24"/>
    </row>
    <row r="14" spans="1:3">
      <c r="A14" s="24"/>
      <c r="B14" s="24"/>
      <c r="C14" s="24"/>
    </row>
    <row r="15" spans="1:3">
      <c r="A15" s="24"/>
      <c r="B15" s="24"/>
      <c r="C15" s="24"/>
    </row>
    <row r="16" spans="1:3">
      <c r="A16" s="24"/>
      <c r="B16" s="24"/>
      <c r="C16" s="24"/>
    </row>
    <row r="17" spans="1:3">
      <c r="A17" s="24"/>
      <c r="B17" s="24"/>
      <c r="C17" s="24"/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I8" sqref="I8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43</v>
      </c>
    </row>
    <row r="3" ht="18.95" customHeight="1" spans="1:20">
      <c r="A3" s="5" t="s">
        <v>249</v>
      </c>
      <c r="B3" s="5"/>
      <c r="C3" s="5"/>
      <c r="D3" s="5"/>
      <c r="E3" s="5"/>
      <c r="F3" s="5"/>
      <c r="G3" s="5"/>
      <c r="H3" s="6" t="s">
        <v>250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251</v>
      </c>
      <c r="B4" s="5"/>
      <c r="C4" s="5"/>
      <c r="D4" s="5"/>
      <c r="E4" s="5"/>
      <c r="F4" s="5"/>
      <c r="G4" s="5"/>
      <c r="H4" s="6" t="s">
        <v>150</v>
      </c>
      <c r="I4" s="5"/>
      <c r="J4" s="5" t="s">
        <v>252</v>
      </c>
      <c r="K4" s="5"/>
      <c r="L4" s="5"/>
      <c r="M4" s="5"/>
      <c r="N4" s="5" t="s">
        <v>150</v>
      </c>
      <c r="O4" s="5"/>
      <c r="P4" s="5"/>
      <c r="Q4" s="5"/>
      <c r="R4" s="5"/>
      <c r="S4" s="5"/>
      <c r="T4" s="5"/>
    </row>
    <row r="5" ht="18.95" customHeight="1" spans="1:20">
      <c r="A5" s="7" t="s">
        <v>253</v>
      </c>
      <c r="B5" s="7" t="s">
        <v>254</v>
      </c>
      <c r="C5" s="7"/>
      <c r="D5" s="7"/>
      <c r="E5" s="7"/>
      <c r="F5" s="7"/>
      <c r="G5" s="7"/>
      <c r="H5" s="7"/>
      <c r="I5" s="7"/>
      <c r="J5" s="7" t="s">
        <v>255</v>
      </c>
      <c r="K5" s="7"/>
      <c r="L5" s="7"/>
      <c r="M5" s="7"/>
      <c r="N5" s="7" t="s">
        <v>256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257</v>
      </c>
      <c r="C6" s="7"/>
      <c r="D6" s="7"/>
      <c r="E6" s="7"/>
      <c r="F6" s="7"/>
      <c r="G6" s="7"/>
      <c r="H6" s="7"/>
      <c r="I6" s="7"/>
      <c r="J6" s="7" t="s">
        <v>258</v>
      </c>
      <c r="K6" s="7"/>
      <c r="L6" s="7"/>
      <c r="M6" s="7"/>
      <c r="N6" s="7" t="s">
        <v>259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260</v>
      </c>
      <c r="C7" s="7"/>
      <c r="D7" s="7"/>
      <c r="E7" s="7"/>
      <c r="F7" s="7"/>
      <c r="G7" s="7"/>
      <c r="H7" s="7" t="s">
        <v>261</v>
      </c>
      <c r="I7" s="7"/>
      <c r="J7" s="7" t="s">
        <v>262</v>
      </c>
      <c r="K7" s="7"/>
      <c r="L7" s="7"/>
      <c r="M7" s="7"/>
      <c r="N7" s="7">
        <v>8</v>
      </c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263</v>
      </c>
      <c r="C8" s="7"/>
      <c r="D8" s="7"/>
      <c r="E8" s="7"/>
      <c r="F8" s="7"/>
      <c r="G8" s="7"/>
      <c r="H8" s="7" t="s">
        <v>97</v>
      </c>
      <c r="I8" s="7"/>
      <c r="J8" s="7" t="s">
        <v>264</v>
      </c>
      <c r="K8" s="7"/>
      <c r="L8" s="7"/>
      <c r="M8" s="7"/>
      <c r="N8" s="7"/>
      <c r="O8" s="7"/>
      <c r="P8" s="7"/>
      <c r="Q8" s="7" t="s">
        <v>265</v>
      </c>
      <c r="R8" s="7"/>
      <c r="S8" s="7"/>
      <c r="T8" s="7"/>
    </row>
    <row r="9" ht="35.1" customHeight="1" spans="1:20">
      <c r="A9" s="7"/>
      <c r="B9" s="7" t="s">
        <v>266</v>
      </c>
      <c r="C9" s="7"/>
      <c r="D9" s="7"/>
      <c r="E9" s="7"/>
      <c r="F9" s="7"/>
      <c r="G9" s="7"/>
      <c r="H9" s="7" t="s">
        <v>267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268</v>
      </c>
      <c r="C10" s="7"/>
      <c r="D10" s="7"/>
      <c r="E10" s="7"/>
      <c r="F10" s="7"/>
      <c r="G10" s="7"/>
      <c r="H10" s="7" t="s">
        <v>269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270</v>
      </c>
      <c r="B11" s="7" t="s">
        <v>271</v>
      </c>
      <c r="C11" s="7"/>
      <c r="D11" s="7"/>
      <c r="E11" s="7"/>
      <c r="F11" s="7"/>
      <c r="G11" s="7"/>
      <c r="H11" s="7" t="s">
        <v>272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273</v>
      </c>
      <c r="C12" s="7"/>
      <c r="D12" s="7" t="s">
        <v>274</v>
      </c>
      <c r="E12" s="7"/>
      <c r="F12" s="7" t="s">
        <v>275</v>
      </c>
      <c r="G12" s="7"/>
      <c r="H12" s="7" t="s">
        <v>276</v>
      </c>
      <c r="I12" s="7"/>
      <c r="J12" s="7"/>
      <c r="K12" s="7"/>
      <c r="L12" s="7"/>
      <c r="M12" s="7"/>
      <c r="N12" s="7"/>
      <c r="O12" s="7"/>
      <c r="P12" s="7" t="s">
        <v>277</v>
      </c>
      <c r="Q12" s="7"/>
      <c r="R12" s="7"/>
      <c r="S12" s="7"/>
      <c r="T12" s="7"/>
    </row>
    <row r="13" ht="33" customHeight="1" spans="1:20">
      <c r="A13" s="7"/>
      <c r="B13" s="7"/>
      <c r="C13" s="7"/>
      <c r="D13" s="7" t="s">
        <v>278</v>
      </c>
      <c r="E13" s="7"/>
      <c r="F13" s="7" t="s">
        <v>279</v>
      </c>
      <c r="G13" s="7"/>
      <c r="H13" s="7" t="s">
        <v>280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281</v>
      </c>
      <c r="G14" s="7"/>
      <c r="H14" s="7" t="s">
        <v>282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283</v>
      </c>
      <c r="G15" s="7"/>
      <c r="H15" s="7" t="s">
        <v>284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285</v>
      </c>
      <c r="G16" s="7"/>
      <c r="H16" s="7" t="s">
        <v>286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287</v>
      </c>
      <c r="E17" s="7"/>
      <c r="F17" s="7" t="s">
        <v>288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7.95" customHeight="1" spans="1:20">
      <c r="A18" s="7"/>
      <c r="B18" s="7"/>
      <c r="C18" s="7"/>
      <c r="D18" s="7"/>
      <c r="E18" s="7"/>
      <c r="F18" s="7" t="s">
        <v>289</v>
      </c>
      <c r="G18" s="7"/>
      <c r="H18" s="7" t="s">
        <v>290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291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292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293</v>
      </c>
      <c r="E21" s="7"/>
      <c r="F21" s="7" t="s">
        <v>294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0.668055555555556" bottom="0.668055555555556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5"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4"/>
  <sheetViews>
    <sheetView showGridLines="0" showZeros="0" workbookViewId="0">
      <selection activeCell="H28" sqref="H28"/>
    </sheetView>
  </sheetViews>
  <sheetFormatPr defaultColWidth="6.875" defaultRowHeight="11.25"/>
  <cols>
    <col min="1" max="1" width="3.375" style="224" customWidth="1"/>
    <col min="2" max="3" width="2.875" style="224" customWidth="1"/>
    <col min="4" max="4" width="14.625" style="224" customWidth="1"/>
    <col min="5" max="6" width="7.375" style="224" customWidth="1"/>
    <col min="7" max="7" width="7.75" style="224" customWidth="1"/>
    <col min="8" max="8" width="8.625" style="224" customWidth="1"/>
    <col min="9" max="9" width="4.5" style="224" customWidth="1"/>
    <col min="10" max="10" width="6.375" style="224" customWidth="1"/>
    <col min="11" max="11" width="4.25" style="224" customWidth="1"/>
    <col min="12" max="12" width="7.375" style="224" customWidth="1"/>
    <col min="13" max="13" width="4" style="224" customWidth="1"/>
    <col min="14" max="14" width="5.5" style="224" customWidth="1"/>
    <col min="15" max="15" width="4.125" style="224" customWidth="1"/>
    <col min="16" max="16" width="4.75" style="224" customWidth="1"/>
    <col min="17" max="17" width="5.25" style="224" customWidth="1"/>
    <col min="18" max="18" width="4.875" style="224" customWidth="1"/>
    <col min="19" max="19" width="5.25" style="224" customWidth="1"/>
    <col min="20" max="20" width="6.75" style="224" customWidth="1"/>
    <col min="21" max="21" width="6.875" style="224" customWidth="1"/>
    <col min="22" max="22" width="7" style="224" customWidth="1"/>
    <col min="23" max="251" width="6.875" style="224" customWidth="1"/>
    <col min="252" max="16384" width="6.875" style="224"/>
  </cols>
  <sheetData>
    <row r="1" ht="36.95" customHeight="1" spans="1:22">
      <c r="A1" s="225" t="s">
        <v>41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</row>
    <row r="2" ht="15" customHeight="1" spans="1:22">
      <c r="A2" s="226" t="s">
        <v>42</v>
      </c>
      <c r="B2" s="226"/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V2" s="249" t="s">
        <v>43</v>
      </c>
    </row>
    <row r="3" ht="20.1" customHeight="1" spans="1:22">
      <c r="A3" s="228" t="s">
        <v>44</v>
      </c>
      <c r="B3" s="228"/>
      <c r="C3" s="228"/>
      <c r="D3" s="229" t="s">
        <v>45</v>
      </c>
      <c r="E3" s="230" t="s">
        <v>46</v>
      </c>
      <c r="F3" s="231" t="s">
        <v>47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47"/>
      <c r="R3" s="247"/>
      <c r="S3" s="230" t="s">
        <v>48</v>
      </c>
      <c r="T3" s="230"/>
      <c r="U3" s="248" t="s">
        <v>49</v>
      </c>
      <c r="V3" s="248" t="s">
        <v>17</v>
      </c>
    </row>
    <row r="4" ht="20.1" customHeight="1" spans="1:22">
      <c r="A4" s="228"/>
      <c r="B4" s="228"/>
      <c r="C4" s="228"/>
      <c r="D4" s="229"/>
      <c r="E4" s="230"/>
      <c r="F4" s="230" t="s">
        <v>8</v>
      </c>
      <c r="G4" s="233" t="s">
        <v>50</v>
      </c>
      <c r="H4" s="234"/>
      <c r="I4" s="246"/>
      <c r="J4" s="233" t="s">
        <v>51</v>
      </c>
      <c r="K4" s="232"/>
      <c r="L4" s="232"/>
      <c r="M4" s="232"/>
      <c r="N4" s="232"/>
      <c r="O4" s="247"/>
      <c r="P4" s="230" t="s">
        <v>52</v>
      </c>
      <c r="Q4" s="230" t="s">
        <v>53</v>
      </c>
      <c r="R4" s="250" t="s">
        <v>54</v>
      </c>
      <c r="S4" s="230" t="s">
        <v>55</v>
      </c>
      <c r="T4" s="230" t="s">
        <v>56</v>
      </c>
      <c r="U4" s="230"/>
      <c r="V4" s="230"/>
    </row>
    <row r="5" ht="20.1" customHeight="1" spans="1:22">
      <c r="A5" s="235" t="s">
        <v>57</v>
      </c>
      <c r="B5" s="235" t="s">
        <v>58</v>
      </c>
      <c r="C5" s="235" t="s">
        <v>59</v>
      </c>
      <c r="D5" s="229"/>
      <c r="E5" s="230"/>
      <c r="F5" s="230"/>
      <c r="G5" s="236" t="s">
        <v>60</v>
      </c>
      <c r="H5" s="236" t="s">
        <v>61</v>
      </c>
      <c r="I5" s="236" t="s">
        <v>62</v>
      </c>
      <c r="J5" s="248" t="s">
        <v>63</v>
      </c>
      <c r="K5" s="230" t="s">
        <v>64</v>
      </c>
      <c r="L5" s="230" t="s">
        <v>65</v>
      </c>
      <c r="M5" s="230" t="s">
        <v>66</v>
      </c>
      <c r="N5" s="230" t="s">
        <v>67</v>
      </c>
      <c r="O5" s="248" t="s">
        <v>68</v>
      </c>
      <c r="P5" s="230"/>
      <c r="Q5" s="230"/>
      <c r="R5" s="251"/>
      <c r="S5" s="230"/>
      <c r="T5" s="230"/>
      <c r="U5" s="230"/>
      <c r="V5" s="230"/>
    </row>
    <row r="6" ht="27" customHeight="1" spans="1:22">
      <c r="A6" s="235"/>
      <c r="B6" s="235"/>
      <c r="C6" s="235"/>
      <c r="D6" s="229"/>
      <c r="E6" s="230"/>
      <c r="F6" s="230"/>
      <c r="G6" s="237"/>
      <c r="H6" s="238"/>
      <c r="I6" s="238"/>
      <c r="J6" s="248"/>
      <c r="K6" s="230"/>
      <c r="L6" s="230"/>
      <c r="M6" s="230"/>
      <c r="N6" s="230"/>
      <c r="O6" s="248"/>
      <c r="P6" s="230"/>
      <c r="Q6" s="230"/>
      <c r="R6" s="237"/>
      <c r="S6" s="230"/>
      <c r="T6" s="230"/>
      <c r="U6" s="230"/>
      <c r="V6" s="230"/>
    </row>
    <row r="7" ht="20.1" customHeight="1" spans="1:22">
      <c r="A7" s="228"/>
      <c r="B7" s="228"/>
      <c r="C7" s="228"/>
      <c r="D7" s="228"/>
      <c r="E7" s="239">
        <v>1</v>
      </c>
      <c r="F7" s="239">
        <f t="shared" ref="F7" si="0">E7+1</f>
        <v>2</v>
      </c>
      <c r="G7" s="239">
        <f t="shared" ref="G7:V7" si="1">F7+1</f>
        <v>3</v>
      </c>
      <c r="H7" s="239">
        <f>G7+1</f>
        <v>4</v>
      </c>
      <c r="I7" s="239">
        <f>H7+1</f>
        <v>5</v>
      </c>
      <c r="J7" s="239">
        <f>I7+1</f>
        <v>6</v>
      </c>
      <c r="K7" s="239">
        <f>J7+1</f>
        <v>7</v>
      </c>
      <c r="L7" s="239">
        <f>K7+1</f>
        <v>8</v>
      </c>
      <c r="M7" s="239">
        <f>L7+1</f>
        <v>9</v>
      </c>
      <c r="N7" s="239">
        <f>M7+1</f>
        <v>10</v>
      </c>
      <c r="O7" s="239">
        <f>N7+1</f>
        <v>11</v>
      </c>
      <c r="P7" s="239">
        <f>O7+1</f>
        <v>12</v>
      </c>
      <c r="Q7" s="239">
        <f>P7+1</f>
        <v>13</v>
      </c>
      <c r="R7" s="239">
        <f>Q7+1</f>
        <v>14</v>
      </c>
      <c r="S7" s="239">
        <f>R7+1</f>
        <v>15</v>
      </c>
      <c r="T7" s="239">
        <f>S7+1</f>
        <v>16</v>
      </c>
      <c r="U7" s="239">
        <f>T7+1</f>
        <v>17</v>
      </c>
      <c r="V7" s="239">
        <f>U7+1</f>
        <v>18</v>
      </c>
    </row>
    <row r="8" ht="24" customHeight="1" spans="1:22">
      <c r="A8" s="240"/>
      <c r="B8" s="240"/>
      <c r="C8" s="240"/>
      <c r="D8" s="241" t="s">
        <v>8</v>
      </c>
      <c r="E8" s="242">
        <f>F8+P8+V8</f>
        <v>1923.37</v>
      </c>
      <c r="F8" s="242">
        <f>G8+J8</f>
        <v>1809.3</v>
      </c>
      <c r="G8" s="242">
        <f>G9+G10+G11+G12+G13+G14+G15+G16+G17+G18+G19</f>
        <v>1615.39</v>
      </c>
      <c r="H8" s="242">
        <f>H9+H10+H11+H12+H13+H14+H15+H16+H17+H18+H19</f>
        <v>1615.39</v>
      </c>
      <c r="I8" s="242">
        <f t="shared" ref="I8" si="2">I9+I10+I11+I12+I13+I14+I15+I16+I17+I18+I19</f>
        <v>0</v>
      </c>
      <c r="J8" s="242">
        <f>K8+L8+M8+N8+O8</f>
        <v>193.91</v>
      </c>
      <c r="K8" s="242">
        <f t="shared" ref="K8" si="3">K9+K10+K11+K12+K13+K14+K15+K16+K17+K18+K19</f>
        <v>0</v>
      </c>
      <c r="L8" s="242">
        <f t="shared" ref="L8:V8" si="4">L9+L10+L11+L12+L13+L14+L15+L16+L17+L18+L19</f>
        <v>192.33</v>
      </c>
      <c r="M8" s="242">
        <f>M9+M10+M11+M12+M13+M14+M15+M16+M17+M18+M19</f>
        <v>0</v>
      </c>
      <c r="N8" s="242">
        <f>N9+N10+N11+N12+N13+N14+N15+N16+N17+N18+N19</f>
        <v>1.58</v>
      </c>
      <c r="O8" s="242">
        <f>O9+O10+O11+O12+O13+O14+O15+O16+O17+O18+O19</f>
        <v>0</v>
      </c>
      <c r="P8" s="242">
        <f>P9+P10+P11+P12+P13+P14+P15+P16+P17+P18+P19</f>
        <v>8</v>
      </c>
      <c r="Q8" s="242">
        <f>Q9+Q10+Q11+Q12+Q13+Q14+Q15+Q16+Q17+Q18+Q19</f>
        <v>0</v>
      </c>
      <c r="R8" s="242">
        <f>R9+R10+R11+R12+R13+R14+R15+R16+R17+R18+R19</f>
        <v>0</v>
      </c>
      <c r="S8" s="242">
        <f>S9+S10+S11+S12+S13+S14+S15+S16+S17+S18+S19</f>
        <v>0</v>
      </c>
      <c r="T8" s="242">
        <f>T9+T10+T11+T12+T13+T14+T15+T16+T17+T18+T19</f>
        <v>0</v>
      </c>
      <c r="U8" s="242">
        <f>U9+U10+U11+U12+U13+U14+U15+U16+U17+U18+U19</f>
        <v>0</v>
      </c>
      <c r="V8" s="242">
        <f>V9+V10+V11+V12+V13+V14+V15+V16+V17+V18+V19</f>
        <v>106.07</v>
      </c>
    </row>
    <row r="9" ht="24.95" customHeight="1" spans="1:22">
      <c r="A9" s="243" t="s">
        <v>69</v>
      </c>
      <c r="B9" s="243" t="s">
        <v>70</v>
      </c>
      <c r="C9" s="243" t="s">
        <v>71</v>
      </c>
      <c r="D9" s="218" t="s">
        <v>72</v>
      </c>
      <c r="E9" s="242">
        <f t="shared" ref="E9" si="5">F9+P9+V9</f>
        <v>179.68</v>
      </c>
      <c r="F9" s="242">
        <f t="shared" ref="F9" si="6">G9+J9</f>
        <v>179.68</v>
      </c>
      <c r="G9" s="242">
        <v>179.68</v>
      </c>
      <c r="H9" s="242">
        <v>179.68</v>
      </c>
      <c r="I9" s="242">
        <v>0</v>
      </c>
      <c r="J9" s="242">
        <f t="shared" ref="J9" si="7">K9+L9+M9+N9+O9</f>
        <v>0</v>
      </c>
      <c r="K9" s="242">
        <v>0</v>
      </c>
      <c r="L9" s="242">
        <v>0</v>
      </c>
      <c r="M9" s="242">
        <v>0</v>
      </c>
      <c r="N9" s="242">
        <v>0</v>
      </c>
      <c r="O9" s="242">
        <v>0</v>
      </c>
      <c r="P9" s="242">
        <v>0</v>
      </c>
      <c r="Q9" s="242">
        <v>0</v>
      </c>
      <c r="R9" s="242">
        <v>0</v>
      </c>
      <c r="S9" s="242">
        <v>0</v>
      </c>
      <c r="T9" s="242">
        <v>0</v>
      </c>
      <c r="U9" s="242">
        <v>0</v>
      </c>
      <c r="V9" s="242">
        <v>0</v>
      </c>
    </row>
    <row r="10" ht="27.95" customHeight="1" spans="1:22">
      <c r="A10" s="243" t="s">
        <v>73</v>
      </c>
      <c r="B10" s="243" t="s">
        <v>74</v>
      </c>
      <c r="C10" s="243" t="s">
        <v>74</v>
      </c>
      <c r="D10" s="218" t="s">
        <v>75</v>
      </c>
      <c r="E10" s="242">
        <f t="shared" ref="E10:E19" si="8">F10+P10+V10</f>
        <v>211.37</v>
      </c>
      <c r="F10" s="242">
        <f t="shared" ref="F10:F19" si="9">G10+J10</f>
        <v>198.45</v>
      </c>
      <c r="G10" s="242">
        <v>157.77</v>
      </c>
      <c r="H10" s="242">
        <v>157.77</v>
      </c>
      <c r="I10" s="242">
        <v>0</v>
      </c>
      <c r="J10" s="242">
        <f t="shared" ref="J10:J19" si="10">K10+L10+M10+N10+O10</f>
        <v>40.68</v>
      </c>
      <c r="K10" s="242">
        <v>0</v>
      </c>
      <c r="L10" s="242">
        <v>40.68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12.92</v>
      </c>
    </row>
    <row r="11" ht="27.95" customHeight="1" spans="1:22">
      <c r="A11" s="243" t="s">
        <v>73</v>
      </c>
      <c r="B11" s="243" t="s">
        <v>74</v>
      </c>
      <c r="C11" s="243" t="s">
        <v>76</v>
      </c>
      <c r="D11" s="218" t="s">
        <v>77</v>
      </c>
      <c r="E11" s="242">
        <f>F11+P11+V11</f>
        <v>5.17</v>
      </c>
      <c r="F11" s="242">
        <f>G11+J11</f>
        <v>0</v>
      </c>
      <c r="G11" s="242">
        <v>0</v>
      </c>
      <c r="H11" s="242">
        <v>0</v>
      </c>
      <c r="I11" s="242">
        <v>0</v>
      </c>
      <c r="J11" s="242">
        <f>K11+L11+M11+N11+O11</f>
        <v>0</v>
      </c>
      <c r="K11" s="242">
        <v>0</v>
      </c>
      <c r="L11" s="242">
        <v>0</v>
      </c>
      <c r="M11" s="242">
        <v>0</v>
      </c>
      <c r="N11" s="242">
        <v>0</v>
      </c>
      <c r="O11" s="242">
        <v>0</v>
      </c>
      <c r="P11" s="242">
        <v>0</v>
      </c>
      <c r="Q11" s="242">
        <v>0</v>
      </c>
      <c r="R11" s="242">
        <v>0</v>
      </c>
      <c r="S11" s="242">
        <v>0</v>
      </c>
      <c r="T11" s="242">
        <v>0</v>
      </c>
      <c r="U11" s="242">
        <v>0</v>
      </c>
      <c r="V11" s="242">
        <v>5.17</v>
      </c>
    </row>
    <row r="12" ht="24.95" customHeight="1" spans="1:22">
      <c r="A12" s="243" t="s">
        <v>78</v>
      </c>
      <c r="B12" s="243" t="s">
        <v>79</v>
      </c>
      <c r="C12" s="243" t="s">
        <v>71</v>
      </c>
      <c r="D12" s="220" t="s">
        <v>80</v>
      </c>
      <c r="E12" s="242">
        <f>F12+P12+V12</f>
        <v>9.74</v>
      </c>
      <c r="F12" s="242">
        <f>G12+J12</f>
        <v>9.74</v>
      </c>
      <c r="G12" s="242">
        <v>9.74</v>
      </c>
      <c r="H12" s="242">
        <v>9.74</v>
      </c>
      <c r="I12" s="242">
        <v>0</v>
      </c>
      <c r="J12" s="242">
        <f>K12+L12+M12+N12+O12</f>
        <v>0</v>
      </c>
      <c r="K12" s="242">
        <v>0</v>
      </c>
      <c r="L12" s="242">
        <v>0</v>
      </c>
      <c r="M12" s="242">
        <v>0</v>
      </c>
      <c r="N12" s="242">
        <v>0</v>
      </c>
      <c r="O12" s="242">
        <v>0</v>
      </c>
      <c r="P12" s="242">
        <v>0</v>
      </c>
      <c r="Q12" s="242">
        <v>0</v>
      </c>
      <c r="R12" s="242">
        <v>0</v>
      </c>
      <c r="S12" s="242">
        <v>0</v>
      </c>
      <c r="T12" s="242">
        <v>0</v>
      </c>
      <c r="U12" s="242">
        <v>0</v>
      </c>
      <c r="V12" s="242">
        <v>0</v>
      </c>
    </row>
    <row r="13" ht="24.95" customHeight="1" spans="1:22">
      <c r="A13" s="243" t="s">
        <v>78</v>
      </c>
      <c r="B13" s="243" t="s">
        <v>79</v>
      </c>
      <c r="C13" s="243" t="s">
        <v>81</v>
      </c>
      <c r="D13" s="218" t="s">
        <v>82</v>
      </c>
      <c r="E13" s="242">
        <f>F13+P13+V13</f>
        <v>60.45</v>
      </c>
      <c r="F13" s="242">
        <f>G13+J13</f>
        <v>55.8</v>
      </c>
      <c r="G13" s="242">
        <v>45.74</v>
      </c>
      <c r="H13" s="242">
        <v>45.74</v>
      </c>
      <c r="I13" s="242">
        <v>0</v>
      </c>
      <c r="J13" s="242">
        <f>K13+L13+M13+N13+O13</f>
        <v>10.06</v>
      </c>
      <c r="K13" s="242">
        <v>0</v>
      </c>
      <c r="L13" s="242">
        <v>10.06</v>
      </c>
      <c r="M13" s="242">
        <v>0</v>
      </c>
      <c r="N13" s="242">
        <v>0</v>
      </c>
      <c r="O13" s="242">
        <v>0</v>
      </c>
      <c r="P13" s="242">
        <v>0</v>
      </c>
      <c r="Q13" s="242">
        <v>0</v>
      </c>
      <c r="R13" s="242">
        <v>0</v>
      </c>
      <c r="S13" s="242">
        <v>0</v>
      </c>
      <c r="T13" s="242">
        <v>0</v>
      </c>
      <c r="U13" s="242">
        <v>0</v>
      </c>
      <c r="V13" s="242">
        <v>4.65</v>
      </c>
    </row>
    <row r="14" ht="24.95" customHeight="1" spans="1:22">
      <c r="A14" s="243" t="s">
        <v>83</v>
      </c>
      <c r="B14" s="243" t="s">
        <v>81</v>
      </c>
      <c r="C14" s="243" t="s">
        <v>71</v>
      </c>
      <c r="D14" s="218" t="s">
        <v>84</v>
      </c>
      <c r="E14" s="242">
        <f>F14+P14+V14</f>
        <v>116.13</v>
      </c>
      <c r="F14" s="242">
        <f>G14+J14</f>
        <v>108.37</v>
      </c>
      <c r="G14" s="242">
        <v>94.69</v>
      </c>
      <c r="H14" s="242">
        <v>94.69</v>
      </c>
      <c r="I14" s="242">
        <v>0</v>
      </c>
      <c r="J14" s="242">
        <f>K14+L14+M14+N14+O14</f>
        <v>13.68</v>
      </c>
      <c r="K14" s="242">
        <v>0</v>
      </c>
      <c r="L14" s="242">
        <v>13.68</v>
      </c>
      <c r="M14" s="242">
        <v>0</v>
      </c>
      <c r="N14" s="242">
        <v>0</v>
      </c>
      <c r="O14" s="242">
        <v>0</v>
      </c>
      <c r="P14" s="242">
        <v>0</v>
      </c>
      <c r="Q14" s="242">
        <v>0</v>
      </c>
      <c r="R14" s="242">
        <v>0</v>
      </c>
      <c r="S14" s="242">
        <v>0</v>
      </c>
      <c r="T14" s="242">
        <v>0</v>
      </c>
      <c r="U14" s="242">
        <v>0</v>
      </c>
      <c r="V14" s="242">
        <v>7.76</v>
      </c>
    </row>
    <row r="15" ht="27.95" customHeight="1" spans="1:22">
      <c r="A15" s="243" t="s">
        <v>73</v>
      </c>
      <c r="B15" s="243" t="s">
        <v>74</v>
      </c>
      <c r="C15" s="243" t="s">
        <v>85</v>
      </c>
      <c r="D15" s="244" t="s">
        <v>86</v>
      </c>
      <c r="E15" s="242">
        <f>F15+P15+V15</f>
        <v>28.28</v>
      </c>
      <c r="F15" s="242">
        <f>G15+J15</f>
        <v>28.28</v>
      </c>
      <c r="G15" s="242">
        <v>28.28</v>
      </c>
      <c r="H15" s="242">
        <v>28.28</v>
      </c>
      <c r="I15" s="242">
        <v>0</v>
      </c>
      <c r="J15" s="242">
        <f>K15+L15+M15+N15+O15</f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  <c r="T15" s="242">
        <v>0</v>
      </c>
      <c r="U15" s="242">
        <v>0</v>
      </c>
      <c r="V15" s="242">
        <v>0</v>
      </c>
    </row>
    <row r="16" ht="24.95" customHeight="1" spans="1:22">
      <c r="A16" s="243" t="s">
        <v>69</v>
      </c>
      <c r="B16" s="243" t="s">
        <v>70</v>
      </c>
      <c r="C16" s="243" t="s">
        <v>87</v>
      </c>
      <c r="D16" s="218" t="s">
        <v>88</v>
      </c>
      <c r="E16" s="242">
        <f>F16+P16+V16</f>
        <v>1277.47</v>
      </c>
      <c r="F16" s="242">
        <f>G16+J16</f>
        <v>1211.9</v>
      </c>
      <c r="G16" s="242">
        <v>1087.97</v>
      </c>
      <c r="H16" s="242">
        <v>1087.97</v>
      </c>
      <c r="I16" s="242">
        <v>0</v>
      </c>
      <c r="J16" s="242">
        <f>K16+L16+M16+N16+O16</f>
        <v>123.93</v>
      </c>
      <c r="K16" s="242">
        <v>0</v>
      </c>
      <c r="L16" s="242">
        <v>123.72</v>
      </c>
      <c r="M16" s="242">
        <v>0</v>
      </c>
      <c r="N16" s="242">
        <v>0.21</v>
      </c>
      <c r="O16" s="242">
        <v>0</v>
      </c>
      <c r="P16" s="242">
        <v>0</v>
      </c>
      <c r="Q16" s="242">
        <v>0</v>
      </c>
      <c r="R16" s="242">
        <v>0</v>
      </c>
      <c r="S16" s="242">
        <v>0</v>
      </c>
      <c r="T16" s="242">
        <v>0</v>
      </c>
      <c r="U16" s="242">
        <v>0</v>
      </c>
      <c r="V16" s="242">
        <v>65.57</v>
      </c>
    </row>
    <row r="17" ht="24.95" customHeight="1" spans="1:22">
      <c r="A17" s="243" t="s">
        <v>73</v>
      </c>
      <c r="B17" s="243" t="s">
        <v>89</v>
      </c>
      <c r="C17" s="243" t="s">
        <v>71</v>
      </c>
      <c r="D17" s="218" t="s">
        <v>90</v>
      </c>
      <c r="E17" s="242">
        <f>F17+P17+V17</f>
        <v>14.24</v>
      </c>
      <c r="F17" s="242">
        <f>G17+J17</f>
        <v>14.24</v>
      </c>
      <c r="G17" s="242">
        <v>11.52</v>
      </c>
      <c r="H17" s="242">
        <v>11.52</v>
      </c>
      <c r="I17" s="242">
        <v>0</v>
      </c>
      <c r="J17" s="242">
        <f>K17+L17+M17+N17+O17</f>
        <v>2.72</v>
      </c>
      <c r="K17" s="242">
        <v>0</v>
      </c>
      <c r="L17" s="242">
        <v>2.72</v>
      </c>
      <c r="M17" s="242">
        <v>0</v>
      </c>
      <c r="N17" s="242">
        <v>0</v>
      </c>
      <c r="O17" s="242">
        <v>0</v>
      </c>
      <c r="P17" s="242">
        <v>0</v>
      </c>
      <c r="Q17" s="242">
        <v>0</v>
      </c>
      <c r="R17" s="242">
        <v>0</v>
      </c>
      <c r="S17" s="242">
        <v>0</v>
      </c>
      <c r="T17" s="242">
        <v>0</v>
      </c>
      <c r="U17" s="242">
        <v>0</v>
      </c>
      <c r="V17" s="242">
        <v>0</v>
      </c>
    </row>
    <row r="18" ht="24.95" customHeight="1" spans="1:22">
      <c r="A18" s="243" t="s">
        <v>69</v>
      </c>
      <c r="B18" s="243" t="s">
        <v>70</v>
      </c>
      <c r="C18" s="243" t="s">
        <v>91</v>
      </c>
      <c r="D18" s="218" t="s">
        <v>92</v>
      </c>
      <c r="E18" s="245">
        <f>F18+P18+V18</f>
        <v>8</v>
      </c>
      <c r="F18" s="245">
        <f>G18+J18</f>
        <v>0</v>
      </c>
      <c r="G18" s="245">
        <v>0</v>
      </c>
      <c r="H18" s="245">
        <v>0</v>
      </c>
      <c r="I18" s="245">
        <v>0</v>
      </c>
      <c r="J18" s="245">
        <f>K18+L18+M18+N18+O18</f>
        <v>0</v>
      </c>
      <c r="K18" s="245">
        <v>0</v>
      </c>
      <c r="L18" s="245">
        <v>0</v>
      </c>
      <c r="M18" s="245">
        <v>0</v>
      </c>
      <c r="N18" s="245">
        <v>0</v>
      </c>
      <c r="O18" s="245">
        <v>0</v>
      </c>
      <c r="P18" s="245">
        <v>8</v>
      </c>
      <c r="Q18" s="245">
        <v>0</v>
      </c>
      <c r="R18" s="245">
        <v>0</v>
      </c>
      <c r="S18" s="245">
        <v>0</v>
      </c>
      <c r="T18" s="245">
        <v>0</v>
      </c>
      <c r="U18" s="245">
        <v>0</v>
      </c>
      <c r="V18" s="245">
        <v>0</v>
      </c>
    </row>
    <row r="19" ht="24.95" customHeight="1" spans="1:22">
      <c r="A19" s="243" t="s">
        <v>69</v>
      </c>
      <c r="B19" s="243" t="s">
        <v>70</v>
      </c>
      <c r="C19" s="243" t="s">
        <v>79</v>
      </c>
      <c r="D19" s="218" t="s">
        <v>93</v>
      </c>
      <c r="E19" s="242">
        <f>F19+P19+V19</f>
        <v>12.84</v>
      </c>
      <c r="F19" s="242">
        <f>G19+J19</f>
        <v>2.84</v>
      </c>
      <c r="G19" s="242">
        <v>0</v>
      </c>
      <c r="H19" s="242">
        <v>0</v>
      </c>
      <c r="I19" s="242">
        <v>0</v>
      </c>
      <c r="J19" s="242">
        <f>K19+L19+M19+N19+O19</f>
        <v>2.84</v>
      </c>
      <c r="K19" s="242">
        <v>0</v>
      </c>
      <c r="L19" s="242">
        <v>1.47</v>
      </c>
      <c r="M19" s="242">
        <v>0</v>
      </c>
      <c r="N19" s="242">
        <v>1.37</v>
      </c>
      <c r="O19" s="242">
        <v>0</v>
      </c>
      <c r="P19" s="245">
        <v>0</v>
      </c>
      <c r="Q19" s="245">
        <v>0</v>
      </c>
      <c r="R19" s="245">
        <v>0</v>
      </c>
      <c r="S19" s="245">
        <v>0</v>
      </c>
      <c r="T19" s="245">
        <v>0</v>
      </c>
      <c r="U19" s="245">
        <v>0</v>
      </c>
      <c r="V19" s="245">
        <v>10</v>
      </c>
    </row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313888888888889" right="0.313888888888889" top="0.668055555555556" bottom="0.668055555555556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1"/>
  <sheetViews>
    <sheetView showGridLines="0" showZeros="0" workbookViewId="0">
      <selection activeCell="K14" sqref="K14"/>
    </sheetView>
  </sheetViews>
  <sheetFormatPr defaultColWidth="7" defaultRowHeight="11.25"/>
  <cols>
    <col min="1" max="1" width="4.625" style="47" customWidth="1"/>
    <col min="2" max="3" width="4.125" style="47" customWidth="1"/>
    <col min="4" max="4" width="22" style="47" customWidth="1"/>
    <col min="5" max="5" width="10.75" style="47" customWidth="1"/>
    <col min="6" max="6" width="10" style="47" customWidth="1"/>
    <col min="7" max="7" width="9.375" style="47" customWidth="1"/>
    <col min="8" max="8" width="10.25" style="47" customWidth="1"/>
    <col min="9" max="9" width="9.875" style="47" customWidth="1"/>
    <col min="10" max="10" width="9" style="47" customWidth="1"/>
    <col min="11" max="11" width="9.5" style="47" customWidth="1"/>
    <col min="12" max="12" width="9.375" style="47" customWidth="1"/>
    <col min="13" max="16384" width="7" style="47"/>
  </cols>
  <sheetData>
    <row r="1" ht="32.1" customHeight="1" spans="1:12">
      <c r="A1" s="48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" customHeight="1" spans="1:12">
      <c r="A2" s="49" t="s">
        <v>95</v>
      </c>
      <c r="B2" s="49"/>
      <c r="C2" s="49"/>
      <c r="D2" s="49"/>
      <c r="E2" s="50"/>
      <c r="F2" s="50"/>
      <c r="G2" s="51"/>
      <c r="H2" s="51"/>
      <c r="I2" s="51"/>
      <c r="J2" s="51"/>
      <c r="K2" s="51"/>
      <c r="L2" s="69" t="s">
        <v>43</v>
      </c>
    </row>
    <row r="3" s="45" customFormat="1" ht="16.5" customHeight="1" spans="1:12">
      <c r="A3" s="52" t="s">
        <v>96</v>
      </c>
      <c r="B3" s="53"/>
      <c r="C3" s="54"/>
      <c r="D3" s="55" t="s">
        <v>45</v>
      </c>
      <c r="E3" s="56" t="s">
        <v>46</v>
      </c>
      <c r="F3" s="57" t="s">
        <v>97</v>
      </c>
      <c r="G3" s="57"/>
      <c r="H3" s="57"/>
      <c r="I3" s="57"/>
      <c r="J3" s="57"/>
      <c r="K3" s="57"/>
      <c r="L3" s="57"/>
    </row>
    <row r="4" s="45" customFormat="1" ht="14.25" customHeight="1" spans="1:12">
      <c r="A4" s="58" t="s">
        <v>57</v>
      </c>
      <c r="B4" s="59" t="s">
        <v>58</v>
      </c>
      <c r="C4" s="59" t="s">
        <v>59</v>
      </c>
      <c r="D4" s="60"/>
      <c r="E4" s="56"/>
      <c r="F4" s="56" t="s">
        <v>8</v>
      </c>
      <c r="G4" s="61" t="s">
        <v>98</v>
      </c>
      <c r="H4" s="61"/>
      <c r="I4" s="61"/>
      <c r="J4" s="70" t="s">
        <v>99</v>
      </c>
      <c r="K4" s="71"/>
      <c r="L4" s="72"/>
    </row>
    <row r="5" s="45" customFormat="1" ht="28.5" customHeight="1" spans="1:12">
      <c r="A5" s="58"/>
      <c r="B5" s="59"/>
      <c r="C5" s="59"/>
      <c r="D5" s="62"/>
      <c r="E5" s="56"/>
      <c r="F5" s="56"/>
      <c r="G5" s="56" t="s">
        <v>18</v>
      </c>
      <c r="H5" s="56" t="s">
        <v>100</v>
      </c>
      <c r="I5" s="56" t="s">
        <v>101</v>
      </c>
      <c r="J5" s="56" t="s">
        <v>18</v>
      </c>
      <c r="K5" s="56" t="s">
        <v>102</v>
      </c>
      <c r="L5" s="56" t="s">
        <v>103</v>
      </c>
    </row>
    <row r="6" s="45" customFormat="1" ht="20.1" customHeight="1" spans="1:12">
      <c r="A6" s="63"/>
      <c r="B6" s="59"/>
      <c r="C6" s="59"/>
      <c r="D6" s="59"/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4.95" customHeight="1" spans="1:12">
      <c r="A7" s="64"/>
      <c r="B7" s="65"/>
      <c r="C7" s="65"/>
      <c r="D7" s="216" t="s">
        <v>8</v>
      </c>
      <c r="E7" s="217">
        <f>F7</f>
        <v>1923.37</v>
      </c>
      <c r="F7" s="217">
        <f>G7+J7</f>
        <v>1923.37</v>
      </c>
      <c r="G7" s="217">
        <f>H7+I7</f>
        <v>1592.39</v>
      </c>
      <c r="H7" s="217">
        <f t="shared" ref="H7:I7" si="0">H8+H9+H10+H11+H12+H13+H14+H15+H16+H17+H18</f>
        <v>1534.47</v>
      </c>
      <c r="I7" s="217">
        <f>I8+I9+I10+I11+I12+I13+I14+I15+I16+I17+I18</f>
        <v>57.92</v>
      </c>
      <c r="J7" s="217">
        <f>K7+L7</f>
        <v>330.98</v>
      </c>
      <c r="K7" s="217">
        <f>K8+K9+K10+K11+K12+K13+K14+K15+K16+K17+K18</f>
        <v>142.98</v>
      </c>
      <c r="L7" s="222">
        <f>L8+L9+L10+L11+L12+L13+L14+L15+L16+L17+L18</f>
        <v>188</v>
      </c>
    </row>
    <row r="8" s="46" customFormat="1" ht="24.95" customHeight="1" spans="1:12">
      <c r="A8" s="137" t="s">
        <v>69</v>
      </c>
      <c r="B8" s="137" t="s">
        <v>70</v>
      </c>
      <c r="C8" s="137" t="s">
        <v>71</v>
      </c>
      <c r="D8" s="218" t="s">
        <v>72</v>
      </c>
      <c r="E8" s="217">
        <f t="shared" ref="E8" si="1">F8</f>
        <v>179.67</v>
      </c>
      <c r="F8" s="217">
        <f t="shared" ref="F8" si="2">G8+J8</f>
        <v>179.67</v>
      </c>
      <c r="G8" s="217">
        <f t="shared" ref="G8" si="3">H8+I8</f>
        <v>179.67</v>
      </c>
      <c r="H8" s="219">
        <v>157.1</v>
      </c>
      <c r="I8" s="219">
        <v>22.57</v>
      </c>
      <c r="J8" s="217">
        <f t="shared" ref="J8" si="4">K8+L8</f>
        <v>0</v>
      </c>
      <c r="K8" s="219">
        <v>0</v>
      </c>
      <c r="L8" s="223">
        <v>0</v>
      </c>
    </row>
    <row r="9" s="46" customFormat="1" ht="24.95" customHeight="1" spans="1:12">
      <c r="A9" s="137" t="s">
        <v>73</v>
      </c>
      <c r="B9" s="137" t="s">
        <v>74</v>
      </c>
      <c r="C9" s="137" t="s">
        <v>74</v>
      </c>
      <c r="D9" s="218" t="s">
        <v>75</v>
      </c>
      <c r="E9" s="217">
        <f t="shared" ref="E9:E18" si="5">F9</f>
        <v>211.37</v>
      </c>
      <c r="F9" s="217">
        <f t="shared" ref="F9:F18" si="6">G9+J9</f>
        <v>211.37</v>
      </c>
      <c r="G9" s="217">
        <f t="shared" ref="G9:G18" si="7">H9+I9</f>
        <v>211.37</v>
      </c>
      <c r="H9" s="219">
        <v>211.37</v>
      </c>
      <c r="I9" s="219">
        <v>0</v>
      </c>
      <c r="J9" s="217">
        <f t="shared" ref="J9:J18" si="8">K9+L9</f>
        <v>0</v>
      </c>
      <c r="K9" s="219">
        <v>0</v>
      </c>
      <c r="L9" s="223">
        <v>0</v>
      </c>
    </row>
    <row r="10" s="46" customFormat="1" ht="24.95" customHeight="1" spans="1:12">
      <c r="A10" s="137" t="s">
        <v>73</v>
      </c>
      <c r="B10" s="137" t="s">
        <v>74</v>
      </c>
      <c r="C10" s="137" t="s">
        <v>76</v>
      </c>
      <c r="D10" s="218" t="s">
        <v>77</v>
      </c>
      <c r="E10" s="217">
        <f>F10</f>
        <v>5.17</v>
      </c>
      <c r="F10" s="217">
        <f>G10+J10</f>
        <v>5.17</v>
      </c>
      <c r="G10" s="217">
        <f>H10+I10</f>
        <v>5.17</v>
      </c>
      <c r="H10" s="219">
        <v>5.17</v>
      </c>
      <c r="I10" s="219">
        <v>0</v>
      </c>
      <c r="J10" s="217">
        <f>K10+L10</f>
        <v>0</v>
      </c>
      <c r="K10" s="219">
        <v>0</v>
      </c>
      <c r="L10" s="223">
        <v>0</v>
      </c>
    </row>
    <row r="11" s="46" customFormat="1" ht="24.95" customHeight="1" spans="1:12">
      <c r="A11" s="137" t="s">
        <v>78</v>
      </c>
      <c r="B11" s="137" t="s">
        <v>79</v>
      </c>
      <c r="C11" s="137" t="s">
        <v>71</v>
      </c>
      <c r="D11" s="220" t="s">
        <v>80</v>
      </c>
      <c r="E11" s="217">
        <f>F11</f>
        <v>9.74</v>
      </c>
      <c r="F11" s="217">
        <f>G11+J11</f>
        <v>9.74</v>
      </c>
      <c r="G11" s="217">
        <f>H11+I11</f>
        <v>9.74</v>
      </c>
      <c r="H11" s="219">
        <v>9.74</v>
      </c>
      <c r="I11" s="219">
        <v>0</v>
      </c>
      <c r="J11" s="217">
        <f>K11+L11</f>
        <v>0</v>
      </c>
      <c r="K11" s="219">
        <v>0</v>
      </c>
      <c r="L11" s="223">
        <v>0</v>
      </c>
    </row>
    <row r="12" s="46" customFormat="1" ht="24.95" customHeight="1" spans="1:12">
      <c r="A12" s="137" t="s">
        <v>78</v>
      </c>
      <c r="B12" s="137" t="s">
        <v>79</v>
      </c>
      <c r="C12" s="137" t="s">
        <v>81</v>
      </c>
      <c r="D12" s="218" t="s">
        <v>82</v>
      </c>
      <c r="E12" s="217">
        <f>F12</f>
        <v>60.45</v>
      </c>
      <c r="F12" s="217">
        <f>G12+J12</f>
        <v>60.45</v>
      </c>
      <c r="G12" s="217">
        <f>H12+I12</f>
        <v>60.45</v>
      </c>
      <c r="H12" s="219">
        <v>60.45</v>
      </c>
      <c r="I12" s="219">
        <v>0</v>
      </c>
      <c r="J12" s="217">
        <f>K12+L12</f>
        <v>0</v>
      </c>
      <c r="K12" s="219">
        <v>0</v>
      </c>
      <c r="L12" s="223">
        <v>0</v>
      </c>
    </row>
    <row r="13" s="46" customFormat="1" ht="24.95" customHeight="1" spans="1:12">
      <c r="A13" s="137" t="s">
        <v>83</v>
      </c>
      <c r="B13" s="137" t="s">
        <v>81</v>
      </c>
      <c r="C13" s="137" t="s">
        <v>71</v>
      </c>
      <c r="D13" s="218" t="s">
        <v>84</v>
      </c>
      <c r="E13" s="217">
        <f>F13</f>
        <v>116.13</v>
      </c>
      <c r="F13" s="217">
        <f>G13+J13</f>
        <v>116.13</v>
      </c>
      <c r="G13" s="217">
        <f>H13+I13</f>
        <v>116.13</v>
      </c>
      <c r="H13" s="219">
        <v>116.13</v>
      </c>
      <c r="I13" s="219">
        <v>0</v>
      </c>
      <c r="J13" s="217">
        <f>K13+L13</f>
        <v>0</v>
      </c>
      <c r="K13" s="219">
        <v>0</v>
      </c>
      <c r="L13" s="223">
        <v>0</v>
      </c>
    </row>
    <row r="14" s="46" customFormat="1" ht="24.95" customHeight="1" spans="1:12">
      <c r="A14" s="137" t="s">
        <v>73</v>
      </c>
      <c r="B14" s="137" t="s">
        <v>74</v>
      </c>
      <c r="C14" s="137" t="s">
        <v>85</v>
      </c>
      <c r="D14" s="221" t="s">
        <v>86</v>
      </c>
      <c r="E14" s="217">
        <f>F14</f>
        <v>28.28</v>
      </c>
      <c r="F14" s="217">
        <f>G14+J14</f>
        <v>28.28</v>
      </c>
      <c r="G14" s="217">
        <f>H14+I14</f>
        <v>28.28</v>
      </c>
      <c r="H14" s="219">
        <v>28.28</v>
      </c>
      <c r="I14" s="219">
        <v>0</v>
      </c>
      <c r="J14" s="217">
        <f>K14+L14</f>
        <v>0</v>
      </c>
      <c r="K14" s="219">
        <v>0</v>
      </c>
      <c r="L14" s="223">
        <v>0</v>
      </c>
    </row>
    <row r="15" s="46" customFormat="1" ht="24.95" customHeight="1" spans="1:12">
      <c r="A15" s="137" t="s">
        <v>69</v>
      </c>
      <c r="B15" s="137" t="s">
        <v>70</v>
      </c>
      <c r="C15" s="137" t="s">
        <v>87</v>
      </c>
      <c r="D15" s="218" t="s">
        <v>88</v>
      </c>
      <c r="E15" s="217">
        <f>F15</f>
        <v>1277.48</v>
      </c>
      <c r="F15" s="217">
        <f>G15+J15</f>
        <v>1277.48</v>
      </c>
      <c r="G15" s="217">
        <f>H15+I15</f>
        <v>954.5</v>
      </c>
      <c r="H15" s="219">
        <v>919.15</v>
      </c>
      <c r="I15" s="219">
        <v>35.35</v>
      </c>
      <c r="J15" s="217">
        <f>K15+L15</f>
        <v>322.98</v>
      </c>
      <c r="K15" s="219">
        <v>142.98</v>
      </c>
      <c r="L15" s="223">
        <v>180</v>
      </c>
    </row>
    <row r="16" s="46" customFormat="1" ht="24.95" customHeight="1" spans="1:12">
      <c r="A16" s="137" t="s">
        <v>73</v>
      </c>
      <c r="B16" s="137" t="s">
        <v>89</v>
      </c>
      <c r="C16" s="137" t="s">
        <v>71</v>
      </c>
      <c r="D16" s="218" t="s">
        <v>90</v>
      </c>
      <c r="E16" s="217">
        <f>F16</f>
        <v>14.24</v>
      </c>
      <c r="F16" s="217">
        <f>G16+J16</f>
        <v>14.24</v>
      </c>
      <c r="G16" s="217">
        <f>H16+I16</f>
        <v>14.24</v>
      </c>
      <c r="H16" s="219">
        <v>14.24</v>
      </c>
      <c r="I16" s="219">
        <v>0</v>
      </c>
      <c r="J16" s="217">
        <f>K16+L16</f>
        <v>0</v>
      </c>
      <c r="K16" s="219">
        <v>0</v>
      </c>
      <c r="L16" s="223">
        <v>0</v>
      </c>
    </row>
    <row r="17" s="46" customFormat="1" ht="24.95" customHeight="1" spans="1:12">
      <c r="A17" s="137" t="s">
        <v>69</v>
      </c>
      <c r="B17" s="137" t="s">
        <v>70</v>
      </c>
      <c r="C17" s="137" t="s">
        <v>91</v>
      </c>
      <c r="D17" s="218" t="s">
        <v>92</v>
      </c>
      <c r="E17" s="222">
        <f>F17</f>
        <v>8</v>
      </c>
      <c r="F17" s="222">
        <f>G17+J17</f>
        <v>8</v>
      </c>
      <c r="G17" s="222">
        <f>H17+I17</f>
        <v>0</v>
      </c>
      <c r="H17" s="223">
        <v>0</v>
      </c>
      <c r="I17" s="223">
        <v>0</v>
      </c>
      <c r="J17" s="222">
        <f>K17+L17</f>
        <v>8</v>
      </c>
      <c r="K17" s="223">
        <v>0</v>
      </c>
      <c r="L17" s="223">
        <v>8</v>
      </c>
    </row>
    <row r="18" s="46" customFormat="1" ht="24.95" customHeight="1" spans="1:12">
      <c r="A18" s="137" t="s">
        <v>69</v>
      </c>
      <c r="B18" s="137" t="s">
        <v>70</v>
      </c>
      <c r="C18" s="137" t="s">
        <v>79</v>
      </c>
      <c r="D18" s="218" t="s">
        <v>93</v>
      </c>
      <c r="E18" s="217">
        <f>F18</f>
        <v>12.84</v>
      </c>
      <c r="F18" s="217">
        <f>G18+J18</f>
        <v>12.84</v>
      </c>
      <c r="G18" s="217">
        <f>H18+I18</f>
        <v>12.84</v>
      </c>
      <c r="H18" s="219">
        <v>12.84</v>
      </c>
      <c r="I18" s="223">
        <v>0</v>
      </c>
      <c r="J18" s="222">
        <f>K18+L18</f>
        <v>0</v>
      </c>
      <c r="K18" s="223">
        <v>0</v>
      </c>
      <c r="L18" s="223">
        <v>0</v>
      </c>
    </row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826388888888889" right="0.826388888888889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7" workbookViewId="0">
      <selection activeCell="P27" sqref="P27"/>
    </sheetView>
  </sheetViews>
  <sheetFormatPr defaultColWidth="8.875" defaultRowHeight="11.25"/>
  <cols>
    <col min="1" max="1" width="4.75" style="146" customWidth="1"/>
    <col min="2" max="2" width="13.25" style="146" customWidth="1"/>
    <col min="3" max="3" width="10.5" style="147" customWidth="1"/>
    <col min="4" max="4" width="21.25" style="147" customWidth="1"/>
    <col min="5" max="5" width="9.25" style="147" customWidth="1"/>
    <col min="6" max="6" width="8.75" style="147" customWidth="1"/>
    <col min="7" max="7" width="5.625" style="147" customWidth="1"/>
    <col min="8" max="8" width="9" style="147" customWidth="1"/>
    <col min="9" max="9" width="13.125" style="147" customWidth="1"/>
    <col min="10" max="10" width="6.25" style="147" customWidth="1"/>
    <col min="11" max="11" width="7.75" style="147" customWidth="1"/>
    <col min="12" max="12" width="7.25" style="147" customWidth="1"/>
    <col min="13" max="13" width="4.5" style="147" customWidth="1"/>
    <col min="14" max="32" width="9" style="147"/>
    <col min="33" max="16384" width="8.875" style="147"/>
  </cols>
  <sheetData>
    <row r="1" ht="27" customHeight="1" spans="1:21">
      <c r="A1" s="148" t="s">
        <v>104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204"/>
      <c r="O1" s="204"/>
      <c r="P1" s="204"/>
      <c r="Q1" s="204"/>
      <c r="R1" s="204"/>
      <c r="S1" s="204"/>
      <c r="T1" s="204"/>
      <c r="U1" s="204"/>
    </row>
    <row r="2" s="143" customFormat="1" ht="12" customHeight="1" spans="1:21">
      <c r="A2" s="149" t="s">
        <v>1</v>
      </c>
      <c r="B2" s="149"/>
      <c r="C2" s="149"/>
      <c r="D2" s="150"/>
      <c r="E2" s="150"/>
      <c r="F2" s="150"/>
      <c r="G2" s="150"/>
      <c r="H2" s="151"/>
      <c r="I2" s="151"/>
      <c r="J2" s="205"/>
      <c r="K2" s="205"/>
      <c r="L2" s="206" t="s">
        <v>43</v>
      </c>
      <c r="M2" s="206"/>
      <c r="N2" s="205"/>
      <c r="O2" s="205"/>
      <c r="P2" s="205"/>
      <c r="Q2" s="205"/>
      <c r="R2" s="205"/>
      <c r="S2" s="205"/>
      <c r="T2" s="205"/>
      <c r="U2" s="205"/>
    </row>
    <row r="3" s="144" customFormat="1" ht="23.1" customHeight="1" spans="1:13">
      <c r="A3" s="152" t="s">
        <v>105</v>
      </c>
      <c r="B3" s="153"/>
      <c r="C3" s="154"/>
      <c r="D3" s="155" t="s">
        <v>106</v>
      </c>
      <c r="E3" s="155"/>
      <c r="F3" s="155"/>
      <c r="G3" s="155"/>
      <c r="H3" s="155"/>
      <c r="I3" s="155"/>
      <c r="J3" s="155"/>
      <c r="K3" s="155"/>
      <c r="L3" s="155"/>
      <c r="M3" s="207"/>
    </row>
    <row r="4" s="144" customFormat="1" ht="18.95" customHeight="1" spans="1:13">
      <c r="A4" s="156" t="s">
        <v>107</v>
      </c>
      <c r="B4" s="157"/>
      <c r="C4" s="158" t="s">
        <v>108</v>
      </c>
      <c r="D4" s="158" t="s">
        <v>109</v>
      </c>
      <c r="E4" s="159" t="s">
        <v>8</v>
      </c>
      <c r="F4" s="160" t="s">
        <v>9</v>
      </c>
      <c r="G4" s="161"/>
      <c r="H4" s="162" t="s">
        <v>10</v>
      </c>
      <c r="I4" s="162"/>
      <c r="J4" s="162"/>
      <c r="K4" s="162"/>
      <c r="L4" s="162"/>
      <c r="M4" s="208"/>
    </row>
    <row r="5" s="144" customFormat="1" ht="18.95" customHeight="1" spans="1:13">
      <c r="A5" s="163"/>
      <c r="B5" s="164"/>
      <c r="C5" s="165"/>
      <c r="D5" s="158"/>
      <c r="E5" s="159"/>
      <c r="F5" s="166" t="s">
        <v>11</v>
      </c>
      <c r="G5" s="166" t="s">
        <v>110</v>
      </c>
      <c r="H5" s="167" t="s">
        <v>13</v>
      </c>
      <c r="I5" s="209"/>
      <c r="J5" s="210" t="s">
        <v>111</v>
      </c>
      <c r="K5" s="211" t="s">
        <v>15</v>
      </c>
      <c r="L5" s="211" t="s">
        <v>16</v>
      </c>
      <c r="M5" s="212" t="s">
        <v>17</v>
      </c>
    </row>
    <row r="6" s="144" customFormat="1" ht="18.95" customHeight="1" spans="1:21">
      <c r="A6" s="168"/>
      <c r="B6" s="169"/>
      <c r="C6" s="165"/>
      <c r="D6" s="158"/>
      <c r="E6" s="159"/>
      <c r="F6" s="170"/>
      <c r="G6" s="170"/>
      <c r="H6" s="171" t="s">
        <v>18</v>
      </c>
      <c r="I6" s="213" t="s">
        <v>19</v>
      </c>
      <c r="J6" s="210"/>
      <c r="K6" s="214"/>
      <c r="L6" s="214"/>
      <c r="M6" s="212"/>
      <c r="N6" s="204"/>
      <c r="O6" s="204"/>
      <c r="P6" s="204"/>
      <c r="Q6" s="204"/>
      <c r="R6" s="204"/>
      <c r="S6" s="204"/>
      <c r="T6" s="204"/>
      <c r="U6" s="204"/>
    </row>
    <row r="7" s="145" customFormat="1" ht="18" customHeight="1" spans="1:21">
      <c r="A7" s="172" t="s">
        <v>20</v>
      </c>
      <c r="B7" s="173"/>
      <c r="C7" s="174">
        <f>C8+C9+C10</f>
        <v>1817.3</v>
      </c>
      <c r="D7" s="175" t="s">
        <v>112</v>
      </c>
      <c r="E7" s="176">
        <f>F7+G7+H7+J7+K7+L7+M7</f>
        <v>0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215"/>
      <c r="O7" s="215"/>
      <c r="P7" s="215"/>
      <c r="Q7" s="215"/>
      <c r="R7" s="215"/>
      <c r="S7" s="215"/>
      <c r="T7" s="215"/>
      <c r="U7" s="215"/>
    </row>
    <row r="8" s="145" customFormat="1" ht="18" customHeight="1" spans="1:21">
      <c r="A8" s="172" t="s">
        <v>22</v>
      </c>
      <c r="B8" s="173"/>
      <c r="C8" s="174">
        <v>1615.4</v>
      </c>
      <c r="D8" s="175" t="s">
        <v>113</v>
      </c>
      <c r="E8" s="176">
        <f t="shared" ref="E8" si="0">F8+G8+H8+J8+K8+L8+M8</f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215"/>
      <c r="O8" s="215"/>
      <c r="P8" s="215"/>
      <c r="Q8" s="215"/>
      <c r="R8" s="215"/>
      <c r="S8" s="215"/>
      <c r="T8" s="215"/>
      <c r="U8" s="215"/>
    </row>
    <row r="9" s="145" customFormat="1" ht="18" customHeight="1" spans="1:21">
      <c r="A9" s="172" t="s">
        <v>24</v>
      </c>
      <c r="B9" s="173"/>
      <c r="C9" s="174">
        <v>193.9</v>
      </c>
      <c r="D9" s="175" t="s">
        <v>114</v>
      </c>
      <c r="E9" s="176">
        <f t="shared" ref="E9:E35" si="1">F9+G9+H9+J9+K9+L9+M9</f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215"/>
      <c r="O9" s="215"/>
      <c r="P9" s="215"/>
      <c r="Q9" s="215"/>
      <c r="R9" s="215"/>
      <c r="S9" s="215"/>
      <c r="T9" s="215"/>
      <c r="U9" s="215"/>
    </row>
    <row r="10" s="145" customFormat="1" ht="29.1" customHeight="1" spans="1:21">
      <c r="A10" s="172" t="s">
        <v>26</v>
      </c>
      <c r="B10" s="173"/>
      <c r="C10" s="178">
        <v>8</v>
      </c>
      <c r="D10" s="175" t="s">
        <v>115</v>
      </c>
      <c r="E10" s="176">
        <f>F10+G10+H10+J10+K10+L10+M10</f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215"/>
      <c r="O10" s="215"/>
      <c r="P10" s="215"/>
      <c r="Q10" s="215"/>
      <c r="R10" s="215"/>
      <c r="S10" s="215"/>
      <c r="T10" s="215"/>
      <c r="U10" s="215"/>
    </row>
    <row r="11" s="145" customFormat="1" ht="18" customHeight="1" spans="1:21">
      <c r="A11" s="172" t="s">
        <v>28</v>
      </c>
      <c r="B11" s="173"/>
      <c r="C11" s="178">
        <v>0</v>
      </c>
      <c r="D11" s="175" t="s">
        <v>116</v>
      </c>
      <c r="E11" s="176">
        <f>F11+G11+H11+J11+K11+L11+M11</f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215"/>
      <c r="O11" s="215"/>
      <c r="P11" s="215"/>
      <c r="Q11" s="215"/>
      <c r="R11" s="215"/>
      <c r="S11" s="215"/>
      <c r="T11" s="215"/>
      <c r="U11" s="215"/>
    </row>
    <row r="12" s="145" customFormat="1" ht="29.1" customHeight="1" spans="1:21">
      <c r="A12" s="172" t="s">
        <v>30</v>
      </c>
      <c r="B12" s="173"/>
      <c r="C12" s="178">
        <v>0</v>
      </c>
      <c r="D12" s="175" t="s">
        <v>117</v>
      </c>
      <c r="E12" s="176">
        <f>F12+G12+H12+J12+K12+L12+M12</f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78">
        <v>0</v>
      </c>
      <c r="N12" s="215"/>
      <c r="O12" s="215"/>
      <c r="P12" s="215"/>
      <c r="Q12" s="215"/>
      <c r="R12" s="215"/>
      <c r="S12" s="215"/>
      <c r="T12" s="215"/>
      <c r="U12" s="215"/>
    </row>
    <row r="13" s="145" customFormat="1" ht="24" customHeight="1" spans="1:21">
      <c r="A13" s="172" t="s">
        <v>32</v>
      </c>
      <c r="B13" s="173"/>
      <c r="C13" s="178">
        <v>0</v>
      </c>
      <c r="D13" s="175" t="s">
        <v>118</v>
      </c>
      <c r="E13" s="176">
        <f>F13+G13+H13+J13+K13+L13+M13</f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215"/>
      <c r="O13" s="215"/>
      <c r="P13" s="215"/>
      <c r="Q13" s="215"/>
      <c r="R13" s="215"/>
      <c r="S13" s="215"/>
      <c r="T13" s="215"/>
      <c r="U13" s="215"/>
    </row>
    <row r="14" s="145" customFormat="1" ht="18" customHeight="1" spans="1:21">
      <c r="A14" s="179" t="s">
        <v>33</v>
      </c>
      <c r="B14" s="180"/>
      <c r="C14" s="181"/>
      <c r="D14" s="175" t="s">
        <v>119</v>
      </c>
      <c r="E14" s="182">
        <f>F14+G14+H14+J14+K14+L14+M14</f>
        <v>240.98</v>
      </c>
      <c r="F14" s="174">
        <v>0</v>
      </c>
      <c r="G14" s="174">
        <v>0</v>
      </c>
      <c r="H14" s="174">
        <v>240.98</v>
      </c>
      <c r="I14" s="174">
        <v>197.57</v>
      </c>
      <c r="J14" s="178">
        <v>0</v>
      </c>
      <c r="K14" s="178">
        <v>0</v>
      </c>
      <c r="L14" s="178">
        <v>0</v>
      </c>
      <c r="M14" s="178">
        <v>0</v>
      </c>
      <c r="N14" s="215"/>
      <c r="O14" s="215"/>
      <c r="P14" s="215"/>
      <c r="Q14" s="215"/>
      <c r="R14" s="215"/>
      <c r="S14" s="215"/>
      <c r="T14" s="215"/>
      <c r="U14" s="215"/>
    </row>
    <row r="15" s="145" customFormat="1" ht="18" customHeight="1" spans="1:21">
      <c r="A15" s="183"/>
      <c r="B15" s="183"/>
      <c r="C15" s="184"/>
      <c r="D15" s="185" t="s">
        <v>120</v>
      </c>
      <c r="E15" s="182">
        <f>F15+G15+H15+J15+K15+L15+M15</f>
        <v>0</v>
      </c>
      <c r="F15" s="174">
        <v>0</v>
      </c>
      <c r="G15" s="174">
        <v>0</v>
      </c>
      <c r="H15" s="174">
        <v>0</v>
      </c>
      <c r="I15" s="174">
        <v>0</v>
      </c>
      <c r="J15" s="178">
        <v>0</v>
      </c>
      <c r="K15" s="178">
        <v>0</v>
      </c>
      <c r="L15" s="178">
        <v>0</v>
      </c>
      <c r="M15" s="178">
        <v>0</v>
      </c>
      <c r="N15" s="215"/>
      <c r="O15" s="215"/>
      <c r="P15" s="215"/>
      <c r="Q15" s="215"/>
      <c r="R15" s="215"/>
      <c r="S15" s="215"/>
      <c r="T15" s="215"/>
      <c r="U15" s="215"/>
    </row>
    <row r="16" s="145" customFormat="1" ht="18" customHeight="1" spans="1:21">
      <c r="A16" s="186"/>
      <c r="B16" s="187"/>
      <c r="C16" s="184"/>
      <c r="D16" s="185" t="s">
        <v>121</v>
      </c>
      <c r="E16" s="182">
        <f>F16+G16+H16+J16+K16+L16+M16</f>
        <v>65.54</v>
      </c>
      <c r="F16" s="174">
        <v>0</v>
      </c>
      <c r="G16" s="174">
        <v>0</v>
      </c>
      <c r="H16" s="174">
        <v>65.54</v>
      </c>
      <c r="I16" s="174">
        <v>55.48</v>
      </c>
      <c r="J16" s="178">
        <v>0</v>
      </c>
      <c r="K16" s="178">
        <v>0</v>
      </c>
      <c r="L16" s="178">
        <v>0</v>
      </c>
      <c r="M16" s="178">
        <v>0</v>
      </c>
      <c r="N16" s="215"/>
      <c r="O16" s="215"/>
      <c r="P16" s="215"/>
      <c r="Q16" s="215"/>
      <c r="R16" s="215"/>
      <c r="S16" s="215"/>
      <c r="T16" s="215"/>
      <c r="U16" s="215"/>
    </row>
    <row r="17" s="145" customFormat="1" ht="18" customHeight="1" spans="1:21">
      <c r="A17" s="186"/>
      <c r="B17" s="187"/>
      <c r="C17" s="184"/>
      <c r="D17" s="175" t="s">
        <v>122</v>
      </c>
      <c r="E17" s="182">
        <f>F17+G17+H17+J17+K17+L17+M17</f>
        <v>0</v>
      </c>
      <c r="F17" s="174">
        <v>0</v>
      </c>
      <c r="G17" s="174">
        <v>0</v>
      </c>
      <c r="H17" s="174">
        <v>0</v>
      </c>
      <c r="I17" s="174">
        <v>0</v>
      </c>
      <c r="J17" s="178">
        <v>0</v>
      </c>
      <c r="K17" s="178">
        <v>0</v>
      </c>
      <c r="L17" s="178">
        <v>0</v>
      </c>
      <c r="M17" s="178">
        <v>0</v>
      </c>
      <c r="N17" s="215"/>
      <c r="O17" s="215"/>
      <c r="P17" s="215"/>
      <c r="Q17" s="215"/>
      <c r="R17" s="215"/>
      <c r="S17" s="215"/>
      <c r="T17" s="215"/>
      <c r="U17" s="215"/>
    </row>
    <row r="18" s="145" customFormat="1" ht="18" customHeight="1" spans="1:21">
      <c r="A18" s="186"/>
      <c r="B18" s="187"/>
      <c r="C18" s="184"/>
      <c r="D18" s="175" t="s">
        <v>123</v>
      </c>
      <c r="E18" s="182">
        <f>F18+G18+H18+J18+K18+L18+M18</f>
        <v>0</v>
      </c>
      <c r="F18" s="174">
        <v>0</v>
      </c>
      <c r="G18" s="174">
        <v>0</v>
      </c>
      <c r="H18" s="174">
        <v>0</v>
      </c>
      <c r="I18" s="174">
        <v>0</v>
      </c>
      <c r="J18" s="178">
        <v>0</v>
      </c>
      <c r="K18" s="178">
        <v>0</v>
      </c>
      <c r="L18" s="178">
        <v>0</v>
      </c>
      <c r="M18" s="178">
        <v>0</v>
      </c>
      <c r="N18" s="215"/>
      <c r="O18" s="215"/>
      <c r="P18" s="215"/>
      <c r="Q18" s="215"/>
      <c r="R18" s="215"/>
      <c r="S18" s="215"/>
      <c r="T18" s="215"/>
      <c r="U18" s="215"/>
    </row>
    <row r="19" s="145" customFormat="1" ht="18" customHeight="1" spans="1:21">
      <c r="A19" s="188"/>
      <c r="B19" s="189"/>
      <c r="C19" s="184"/>
      <c r="D19" s="185" t="s">
        <v>124</v>
      </c>
      <c r="E19" s="182">
        <f>F19+G19+H19+J19+K19+L19+M19</f>
        <v>1402.41</v>
      </c>
      <c r="F19" s="174">
        <v>0</v>
      </c>
      <c r="G19" s="174">
        <v>0</v>
      </c>
      <c r="H19" s="174">
        <v>1402.41</v>
      </c>
      <c r="I19" s="174">
        <v>1267.65</v>
      </c>
      <c r="J19" s="178">
        <v>0</v>
      </c>
      <c r="K19" s="178">
        <v>0</v>
      </c>
      <c r="L19" s="178">
        <v>0</v>
      </c>
      <c r="M19" s="178">
        <v>0</v>
      </c>
      <c r="N19" s="215"/>
      <c r="O19" s="215"/>
      <c r="P19" s="215"/>
      <c r="Q19" s="215"/>
      <c r="R19" s="215"/>
      <c r="S19" s="215"/>
      <c r="T19" s="215"/>
      <c r="U19" s="215"/>
    </row>
    <row r="20" s="145" customFormat="1" ht="18" customHeight="1" spans="1:21">
      <c r="A20" s="186"/>
      <c r="B20" s="187"/>
      <c r="C20" s="184"/>
      <c r="D20" s="185" t="s">
        <v>125</v>
      </c>
      <c r="E20" s="182">
        <f>F20+G20+H20+J20+K20+L20+M20</f>
        <v>0</v>
      </c>
      <c r="F20" s="174">
        <v>0</v>
      </c>
      <c r="G20" s="174">
        <v>0</v>
      </c>
      <c r="H20" s="174">
        <v>0</v>
      </c>
      <c r="I20" s="174">
        <v>0</v>
      </c>
      <c r="J20" s="178">
        <v>0</v>
      </c>
      <c r="K20" s="178">
        <v>0</v>
      </c>
      <c r="L20" s="178">
        <v>0</v>
      </c>
      <c r="M20" s="178">
        <v>0</v>
      </c>
      <c r="N20" s="215"/>
      <c r="O20" s="215"/>
      <c r="P20" s="215"/>
      <c r="Q20" s="215"/>
      <c r="R20" s="215"/>
      <c r="S20" s="215"/>
      <c r="T20" s="215"/>
      <c r="U20" s="215"/>
    </row>
    <row r="21" s="145" customFormat="1" ht="27" customHeight="1" spans="1:21">
      <c r="A21" s="186"/>
      <c r="B21" s="187"/>
      <c r="C21" s="184"/>
      <c r="D21" s="185" t="s">
        <v>126</v>
      </c>
      <c r="E21" s="182">
        <f>F21+G21+H21+J21+K21+L21+M21</f>
        <v>0</v>
      </c>
      <c r="F21" s="174">
        <v>0</v>
      </c>
      <c r="G21" s="174">
        <v>0</v>
      </c>
      <c r="H21" s="174">
        <v>0</v>
      </c>
      <c r="I21" s="174">
        <v>0</v>
      </c>
      <c r="J21" s="178">
        <v>0</v>
      </c>
      <c r="K21" s="178">
        <v>0</v>
      </c>
      <c r="L21" s="178">
        <v>0</v>
      </c>
      <c r="M21" s="178">
        <v>0</v>
      </c>
      <c r="N21" s="215"/>
      <c r="O21" s="215"/>
      <c r="P21" s="215"/>
      <c r="Q21" s="215"/>
      <c r="R21" s="215"/>
      <c r="S21" s="215"/>
      <c r="T21" s="215"/>
      <c r="U21" s="215"/>
    </row>
    <row r="22" s="145" customFormat="1" ht="18" customHeight="1" spans="1:21">
      <c r="A22" s="190"/>
      <c r="B22" s="190"/>
      <c r="C22" s="191"/>
      <c r="D22" s="185" t="s">
        <v>127</v>
      </c>
      <c r="E22" s="182">
        <f>F22+G22+H22+J22+K22+L22+M22</f>
        <v>0</v>
      </c>
      <c r="F22" s="174">
        <v>0</v>
      </c>
      <c r="G22" s="174">
        <v>0</v>
      </c>
      <c r="H22" s="174">
        <v>0</v>
      </c>
      <c r="I22" s="174">
        <v>0</v>
      </c>
      <c r="J22" s="178">
        <v>0</v>
      </c>
      <c r="K22" s="178">
        <v>0</v>
      </c>
      <c r="L22" s="178">
        <v>0</v>
      </c>
      <c r="M22" s="178">
        <v>0</v>
      </c>
      <c r="N22" s="215"/>
      <c r="O22" s="215"/>
      <c r="P22" s="215"/>
      <c r="Q22" s="215"/>
      <c r="R22" s="215"/>
      <c r="S22" s="215"/>
      <c r="T22" s="215"/>
      <c r="U22" s="215"/>
    </row>
    <row r="23" s="145" customFormat="1" ht="18" customHeight="1" spans="1:21">
      <c r="A23" s="192"/>
      <c r="B23" s="193"/>
      <c r="C23" s="191"/>
      <c r="D23" s="185" t="s">
        <v>128</v>
      </c>
      <c r="E23" s="182">
        <f>F23+G23+H23+J23+K23+L23+M23</f>
        <v>0</v>
      </c>
      <c r="F23" s="174">
        <v>0</v>
      </c>
      <c r="G23" s="174">
        <v>0</v>
      </c>
      <c r="H23" s="174">
        <v>0</v>
      </c>
      <c r="I23" s="174">
        <v>0</v>
      </c>
      <c r="J23" s="178">
        <v>0</v>
      </c>
      <c r="K23" s="178">
        <v>0</v>
      </c>
      <c r="L23" s="178">
        <v>0</v>
      </c>
      <c r="M23" s="178">
        <v>0</v>
      </c>
      <c r="N23" s="215"/>
      <c r="O23" s="215"/>
      <c r="P23" s="215"/>
      <c r="Q23" s="215"/>
      <c r="R23" s="215"/>
      <c r="S23" s="215"/>
      <c r="T23" s="215"/>
      <c r="U23" s="215"/>
    </row>
    <row r="24" s="145" customFormat="1" ht="18" customHeight="1" spans="1:21">
      <c r="A24" s="192"/>
      <c r="B24" s="193"/>
      <c r="C24" s="191"/>
      <c r="D24" s="185" t="s">
        <v>129</v>
      </c>
      <c r="E24" s="182">
        <f>F24+G24+H24+J24+K24+L24+M24</f>
        <v>0</v>
      </c>
      <c r="F24" s="174">
        <v>0</v>
      </c>
      <c r="G24" s="174">
        <v>0</v>
      </c>
      <c r="H24" s="174">
        <v>0</v>
      </c>
      <c r="I24" s="174">
        <v>0</v>
      </c>
      <c r="J24" s="178">
        <v>0</v>
      </c>
      <c r="K24" s="178">
        <v>0</v>
      </c>
      <c r="L24" s="178">
        <v>0</v>
      </c>
      <c r="M24" s="178">
        <v>0</v>
      </c>
      <c r="N24" s="215"/>
      <c r="O24" s="215"/>
      <c r="P24" s="215"/>
      <c r="Q24" s="215"/>
      <c r="R24" s="215"/>
      <c r="S24" s="215"/>
      <c r="T24" s="215"/>
      <c r="U24" s="215"/>
    </row>
    <row r="25" s="145" customFormat="1" ht="18" customHeight="1" spans="1:21">
      <c r="A25" s="192"/>
      <c r="B25" s="193"/>
      <c r="C25" s="191"/>
      <c r="D25" s="185" t="s">
        <v>130</v>
      </c>
      <c r="E25" s="182">
        <f>F25+G25+H25+J25+K25+L25+M25</f>
        <v>0</v>
      </c>
      <c r="F25" s="174">
        <v>0</v>
      </c>
      <c r="G25" s="174">
        <v>0</v>
      </c>
      <c r="H25" s="174">
        <v>0</v>
      </c>
      <c r="I25" s="174">
        <v>0</v>
      </c>
      <c r="J25" s="178">
        <v>0</v>
      </c>
      <c r="K25" s="178">
        <v>0</v>
      </c>
      <c r="L25" s="178">
        <v>0</v>
      </c>
      <c r="M25" s="178">
        <v>0</v>
      </c>
      <c r="N25" s="215"/>
      <c r="O25" s="215"/>
      <c r="P25" s="215"/>
      <c r="Q25" s="215"/>
      <c r="R25" s="215"/>
      <c r="S25" s="215"/>
      <c r="T25" s="215"/>
      <c r="U25" s="215"/>
    </row>
    <row r="26" s="145" customFormat="1" ht="18" customHeight="1" spans="1:21">
      <c r="A26" s="192"/>
      <c r="B26" s="193"/>
      <c r="C26" s="191"/>
      <c r="D26" s="185" t="s">
        <v>131</v>
      </c>
      <c r="E26" s="182">
        <f>F26+G26+H26+J26+K26+L26+M26</f>
        <v>108.37</v>
      </c>
      <c r="F26" s="174">
        <v>0</v>
      </c>
      <c r="G26" s="174">
        <v>0</v>
      </c>
      <c r="H26" s="174">
        <v>108.37</v>
      </c>
      <c r="I26" s="174">
        <v>94.69</v>
      </c>
      <c r="J26" s="178">
        <v>0</v>
      </c>
      <c r="K26" s="178">
        <v>0</v>
      </c>
      <c r="L26" s="178">
        <v>0</v>
      </c>
      <c r="M26" s="178">
        <v>0</v>
      </c>
      <c r="N26" s="215"/>
      <c r="O26" s="215"/>
      <c r="P26" s="215"/>
      <c r="Q26" s="215"/>
      <c r="R26" s="215"/>
      <c r="S26" s="215"/>
      <c r="T26" s="215"/>
      <c r="U26" s="215"/>
    </row>
    <row r="27" s="145" customFormat="1" ht="18" customHeight="1" spans="1:21">
      <c r="A27" s="192"/>
      <c r="B27" s="193"/>
      <c r="C27" s="191"/>
      <c r="D27" s="185" t="s">
        <v>132</v>
      </c>
      <c r="E27" s="182">
        <f>F27+G27+H27+J27+K27+L27+M27</f>
        <v>0</v>
      </c>
      <c r="F27" s="174">
        <v>0</v>
      </c>
      <c r="G27" s="174">
        <v>0</v>
      </c>
      <c r="H27" s="174">
        <v>0</v>
      </c>
      <c r="I27" s="174">
        <v>0</v>
      </c>
      <c r="J27" s="178">
        <v>0</v>
      </c>
      <c r="K27" s="178">
        <v>0</v>
      </c>
      <c r="L27" s="178">
        <v>0</v>
      </c>
      <c r="M27" s="178">
        <v>0</v>
      </c>
      <c r="N27" s="215"/>
      <c r="O27" s="215"/>
      <c r="P27" s="215"/>
      <c r="Q27" s="215"/>
      <c r="R27" s="215"/>
      <c r="S27" s="215"/>
      <c r="T27" s="215"/>
      <c r="U27" s="215"/>
    </row>
    <row r="28" s="145" customFormat="1" ht="18" customHeight="1" spans="1:21">
      <c r="A28" s="192"/>
      <c r="B28" s="193"/>
      <c r="C28" s="191"/>
      <c r="D28" s="185" t="s">
        <v>133</v>
      </c>
      <c r="E28" s="182">
        <f>F28+G28+H28+J28+K28+L28+M28</f>
        <v>0</v>
      </c>
      <c r="F28" s="174">
        <v>0</v>
      </c>
      <c r="G28" s="174">
        <v>0</v>
      </c>
      <c r="H28" s="174">
        <v>0</v>
      </c>
      <c r="I28" s="174">
        <v>0</v>
      </c>
      <c r="J28" s="178">
        <v>0</v>
      </c>
      <c r="K28" s="178">
        <v>0</v>
      </c>
      <c r="L28" s="178">
        <v>0</v>
      </c>
      <c r="M28" s="178">
        <v>0</v>
      </c>
      <c r="N28" s="215"/>
      <c r="O28" s="215"/>
      <c r="P28" s="215"/>
      <c r="Q28" s="215"/>
      <c r="R28" s="215"/>
      <c r="S28" s="215"/>
      <c r="T28" s="215"/>
      <c r="U28" s="215"/>
    </row>
    <row r="29" s="145" customFormat="1" ht="18" customHeight="1" spans="1:21">
      <c r="A29" s="192"/>
      <c r="B29" s="193"/>
      <c r="C29" s="191"/>
      <c r="D29" s="185" t="s">
        <v>134</v>
      </c>
      <c r="E29" s="182">
        <f>F29+G29+H29+J29+K29+L29+M29</f>
        <v>0</v>
      </c>
      <c r="F29" s="174">
        <v>0</v>
      </c>
      <c r="G29" s="174">
        <v>0</v>
      </c>
      <c r="H29" s="174">
        <v>0</v>
      </c>
      <c r="I29" s="174">
        <v>0</v>
      </c>
      <c r="J29" s="178">
        <v>0</v>
      </c>
      <c r="K29" s="178">
        <v>0</v>
      </c>
      <c r="L29" s="178">
        <v>0</v>
      </c>
      <c r="M29" s="178">
        <v>0</v>
      </c>
      <c r="N29" s="215"/>
      <c r="O29" s="215"/>
      <c r="P29" s="215"/>
      <c r="Q29" s="215"/>
      <c r="R29" s="215"/>
      <c r="S29" s="215"/>
      <c r="T29" s="215"/>
      <c r="U29" s="215"/>
    </row>
    <row r="30" s="145" customFormat="1" ht="18" customHeight="1" spans="1:21">
      <c r="A30" s="192"/>
      <c r="B30" s="193"/>
      <c r="C30" s="191"/>
      <c r="D30" s="185" t="s">
        <v>135</v>
      </c>
      <c r="E30" s="182">
        <f>F30+G30+H30+J30+K30+L30+M30</f>
        <v>0</v>
      </c>
      <c r="F30" s="174">
        <v>0</v>
      </c>
      <c r="G30" s="174">
        <v>0</v>
      </c>
      <c r="H30" s="174">
        <v>0</v>
      </c>
      <c r="I30" s="174">
        <v>0</v>
      </c>
      <c r="J30" s="178">
        <v>0</v>
      </c>
      <c r="K30" s="178">
        <v>0</v>
      </c>
      <c r="L30" s="178">
        <v>0</v>
      </c>
      <c r="M30" s="178">
        <v>0</v>
      </c>
      <c r="N30" s="215"/>
      <c r="O30" s="215"/>
      <c r="P30" s="215"/>
      <c r="Q30" s="215"/>
      <c r="R30" s="215"/>
      <c r="S30" s="215"/>
      <c r="T30" s="215"/>
      <c r="U30" s="215"/>
    </row>
    <row r="31" s="145" customFormat="1" ht="18" customHeight="1" spans="1:21">
      <c r="A31" s="194" t="s">
        <v>34</v>
      </c>
      <c r="B31" s="195"/>
      <c r="C31" s="196">
        <f>C7+C14</f>
        <v>1817.3</v>
      </c>
      <c r="D31" s="185" t="s">
        <v>136</v>
      </c>
      <c r="E31" s="182">
        <f>F31+G31+H31+J31+K31+L31+M31</f>
        <v>0</v>
      </c>
      <c r="F31" s="174">
        <v>0</v>
      </c>
      <c r="G31" s="174">
        <v>0</v>
      </c>
      <c r="H31" s="174">
        <v>0</v>
      </c>
      <c r="I31" s="174">
        <v>0</v>
      </c>
      <c r="J31" s="178">
        <v>0</v>
      </c>
      <c r="K31" s="178">
        <v>0</v>
      </c>
      <c r="L31" s="178">
        <v>0</v>
      </c>
      <c r="M31" s="178">
        <v>0</v>
      </c>
      <c r="N31" s="215"/>
      <c r="O31" s="215"/>
      <c r="P31" s="215"/>
      <c r="Q31" s="215"/>
      <c r="R31" s="215"/>
      <c r="S31" s="215"/>
      <c r="T31" s="215"/>
      <c r="U31" s="215"/>
    </row>
    <row r="32" s="145" customFormat="1" ht="18" customHeight="1" spans="1:21">
      <c r="A32" s="197" t="s">
        <v>35</v>
      </c>
      <c r="B32" s="198"/>
      <c r="C32" s="199"/>
      <c r="D32" s="185" t="s">
        <v>137</v>
      </c>
      <c r="E32" s="182">
        <f>F32+G32+H32+J32+K32+L32+M32</f>
        <v>0</v>
      </c>
      <c r="F32" s="174">
        <v>0</v>
      </c>
      <c r="G32" s="174">
        <v>0</v>
      </c>
      <c r="H32" s="174">
        <v>0</v>
      </c>
      <c r="I32" s="174">
        <v>0</v>
      </c>
      <c r="J32" s="178">
        <v>0</v>
      </c>
      <c r="K32" s="178">
        <v>0</v>
      </c>
      <c r="L32" s="178">
        <v>0</v>
      </c>
      <c r="M32" s="178">
        <v>0</v>
      </c>
      <c r="N32" s="215"/>
      <c r="O32" s="215"/>
      <c r="P32" s="215"/>
      <c r="Q32" s="215"/>
      <c r="R32" s="215"/>
      <c r="S32" s="215"/>
      <c r="T32" s="215"/>
      <c r="U32" s="215"/>
    </row>
    <row r="33" s="145" customFormat="1" ht="27" customHeight="1" spans="1:21">
      <c r="A33" s="197" t="s">
        <v>138</v>
      </c>
      <c r="B33" s="198"/>
      <c r="C33" s="200"/>
      <c r="D33" s="185" t="s">
        <v>139</v>
      </c>
      <c r="E33" s="182">
        <f>F33+G33+H33+J33+K33+L33+M33</f>
        <v>0</v>
      </c>
      <c r="F33" s="174">
        <v>0</v>
      </c>
      <c r="G33" s="174">
        <v>0</v>
      </c>
      <c r="H33" s="174">
        <v>0</v>
      </c>
      <c r="I33" s="174">
        <v>0</v>
      </c>
      <c r="J33" s="178">
        <v>0</v>
      </c>
      <c r="K33" s="178">
        <v>0</v>
      </c>
      <c r="L33" s="178">
        <v>0</v>
      </c>
      <c r="M33" s="178">
        <v>0</v>
      </c>
      <c r="N33" s="215"/>
      <c r="O33" s="215"/>
      <c r="P33" s="215"/>
      <c r="Q33" s="215"/>
      <c r="R33" s="215"/>
      <c r="S33" s="215"/>
      <c r="T33" s="215"/>
      <c r="U33" s="215"/>
    </row>
    <row r="34" s="145" customFormat="1" ht="18" customHeight="1" spans="1:21">
      <c r="A34" s="197" t="s">
        <v>140</v>
      </c>
      <c r="B34" s="198"/>
      <c r="C34" s="200"/>
      <c r="D34" s="185" t="s">
        <v>141</v>
      </c>
      <c r="E34" s="182">
        <f>F34+G34+H34+J34+K34+L34+M34</f>
        <v>0</v>
      </c>
      <c r="F34" s="174">
        <v>0</v>
      </c>
      <c r="G34" s="174">
        <v>0</v>
      </c>
      <c r="H34" s="174">
        <v>0</v>
      </c>
      <c r="I34" s="174">
        <v>0</v>
      </c>
      <c r="J34" s="178">
        <v>0</v>
      </c>
      <c r="K34" s="178">
        <v>0</v>
      </c>
      <c r="L34" s="178">
        <v>0</v>
      </c>
      <c r="M34" s="178">
        <v>0</v>
      </c>
      <c r="N34" s="215"/>
      <c r="O34" s="215"/>
      <c r="P34" s="215"/>
      <c r="Q34" s="215"/>
      <c r="R34" s="215"/>
      <c r="S34" s="215"/>
      <c r="T34" s="215"/>
      <c r="U34" s="215"/>
    </row>
    <row r="35" s="145" customFormat="1" ht="18" customHeight="1" spans="1:21">
      <c r="A35" s="152" t="s">
        <v>142</v>
      </c>
      <c r="B35" s="154"/>
      <c r="C35" s="201">
        <v>1817.3</v>
      </c>
      <c r="D35" s="202" t="s">
        <v>143</v>
      </c>
      <c r="E35" s="182">
        <f>F35+G35+H35+J35+K35+L35+M35</f>
        <v>1817.3</v>
      </c>
      <c r="F35" s="174">
        <v>0</v>
      </c>
      <c r="G35" s="174">
        <v>0</v>
      </c>
      <c r="H35" s="174">
        <f>SUM(H7:H34)</f>
        <v>1817.3</v>
      </c>
      <c r="I35" s="174">
        <f>SUM(I7:I34)</f>
        <v>1615.39</v>
      </c>
      <c r="J35" s="178">
        <v>0</v>
      </c>
      <c r="K35" s="178">
        <v>0</v>
      </c>
      <c r="L35" s="178">
        <v>0</v>
      </c>
      <c r="M35" s="178">
        <v>0</v>
      </c>
      <c r="N35" s="215"/>
      <c r="O35" s="215"/>
      <c r="P35" s="215"/>
      <c r="Q35" s="215"/>
      <c r="R35" s="215"/>
      <c r="S35" s="215"/>
      <c r="T35" s="215"/>
      <c r="U35" s="215"/>
    </row>
    <row r="36" s="144" customFormat="1" ht="14.25" spans="1:4">
      <c r="A36" s="203"/>
      <c r="B36" s="203"/>
      <c r="D36" s="204"/>
    </row>
    <row r="37" s="144" customFormat="1" ht="14.25" spans="1:2">
      <c r="A37" s="203"/>
      <c r="B37" s="203"/>
    </row>
    <row r="38" s="144" customFormat="1" ht="14.25" spans="1:2">
      <c r="A38" s="203"/>
      <c r="B38" s="203"/>
    </row>
    <row r="39" s="144" customFormat="1" ht="14.25" spans="1:2">
      <c r="A39" s="203"/>
      <c r="B39" s="203"/>
    </row>
    <row r="40" s="144" customFormat="1" ht="14.25" spans="1:2">
      <c r="A40" s="203"/>
      <c r="B40" s="203"/>
    </row>
    <row r="41" s="144" customFormat="1" ht="14.25" spans="1:2">
      <c r="A41" s="203"/>
      <c r="B41" s="203"/>
    </row>
    <row r="42" s="144" customFormat="1" ht="14.25" spans="1:2">
      <c r="A42" s="203"/>
      <c r="B42" s="20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629166666666667" right="0.668055555555556" top="0.590277777777778" bottom="0.59027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I13" sqref="I13"/>
    </sheetView>
  </sheetViews>
  <sheetFormatPr defaultColWidth="7" defaultRowHeight="11.25"/>
  <cols>
    <col min="1" max="1" width="3.25" style="47" customWidth="1"/>
    <col min="2" max="2" width="3.125" style="47" customWidth="1"/>
    <col min="3" max="3" width="3.5" style="47" customWidth="1"/>
    <col min="4" max="4" width="24.375" style="47" customWidth="1"/>
    <col min="5" max="5" width="10.75" style="47" customWidth="1"/>
    <col min="6" max="6" width="10.5" style="47" customWidth="1"/>
    <col min="7" max="9" width="10.625" style="47" customWidth="1"/>
    <col min="10" max="10" width="10.375" style="47" customWidth="1"/>
    <col min="11" max="11" width="9.875" style="47" customWidth="1"/>
    <col min="12" max="16384" width="7" style="47"/>
  </cols>
  <sheetData>
    <row r="1" ht="42" customHeight="1" spans="1:11">
      <c r="A1" s="48" t="s">
        <v>144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1</v>
      </c>
      <c r="B2" s="49"/>
      <c r="C2" s="49"/>
      <c r="D2" s="49"/>
      <c r="E2" s="49"/>
      <c r="F2" s="51"/>
      <c r="G2" s="51"/>
      <c r="H2" s="51"/>
      <c r="I2" s="51"/>
      <c r="J2" s="51"/>
      <c r="K2" s="69" t="s">
        <v>43</v>
      </c>
    </row>
    <row r="3" s="45" customFormat="1" ht="16.5" customHeight="1" spans="1:11">
      <c r="A3" s="52" t="s">
        <v>96</v>
      </c>
      <c r="B3" s="53"/>
      <c r="C3" s="54"/>
      <c r="D3" s="55" t="s">
        <v>145</v>
      </c>
      <c r="E3" s="56" t="s">
        <v>46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57</v>
      </c>
      <c r="B4" s="59" t="s">
        <v>58</v>
      </c>
      <c r="C4" s="59" t="s">
        <v>59</v>
      </c>
      <c r="D4" s="60"/>
      <c r="E4" s="56"/>
      <c r="F4" s="61" t="s">
        <v>98</v>
      </c>
      <c r="G4" s="61"/>
      <c r="H4" s="61"/>
      <c r="I4" s="70" t="s">
        <v>99</v>
      </c>
      <c r="J4" s="71"/>
      <c r="K4" s="72"/>
    </row>
    <row r="5" s="45" customFormat="1" ht="30.75" customHeight="1" spans="1:11">
      <c r="A5" s="58"/>
      <c r="B5" s="59"/>
      <c r="C5" s="59"/>
      <c r="D5" s="62"/>
      <c r="E5" s="56"/>
      <c r="F5" s="56" t="s">
        <v>18</v>
      </c>
      <c r="G5" s="56" t="s">
        <v>146</v>
      </c>
      <c r="H5" s="56" t="s">
        <v>147</v>
      </c>
      <c r="I5" s="56" t="s">
        <v>18</v>
      </c>
      <c r="J5" s="56" t="s">
        <v>102</v>
      </c>
      <c r="K5" s="56" t="s">
        <v>103</v>
      </c>
    </row>
    <row r="6" s="124" customFormat="1" ht="20.1" customHeight="1" spans="1:11">
      <c r="A6" s="63"/>
      <c r="B6" s="59"/>
      <c r="C6" s="59"/>
      <c r="D6" s="59"/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124" customFormat="1" ht="20.1" customHeight="1" spans="1:11">
      <c r="A7" s="64"/>
      <c r="B7" s="65"/>
      <c r="C7" s="65"/>
      <c r="D7" s="66" t="s">
        <v>8</v>
      </c>
      <c r="E7" s="125">
        <f>F7+I7</f>
        <v>1817.3</v>
      </c>
      <c r="F7" s="126">
        <f>G7+H7</f>
        <v>1491.37</v>
      </c>
      <c r="G7" s="126">
        <f t="shared" ref="G7:H7" si="0">G8+G9+G10+G11+G12+G13+G14+G15+G16</f>
        <v>1436.44</v>
      </c>
      <c r="H7" s="126">
        <f>H8+H9+H10+H11+H12+H13+H14+H15+H16</f>
        <v>54.93</v>
      </c>
      <c r="I7" s="126">
        <f>J7+K7</f>
        <v>325.93</v>
      </c>
      <c r="J7" s="126">
        <f>J8+J9+J10+J11+J12+J13+J14+J15+J16</f>
        <v>137.93</v>
      </c>
      <c r="K7" s="140">
        <v>188</v>
      </c>
    </row>
    <row r="8" s="46" customFormat="1" ht="24.95" customHeight="1" spans="1:11">
      <c r="A8" s="127" t="s">
        <v>69</v>
      </c>
      <c r="B8" s="127" t="s">
        <v>70</v>
      </c>
      <c r="C8" s="127" t="s">
        <v>71</v>
      </c>
      <c r="D8" s="128" t="s">
        <v>72</v>
      </c>
      <c r="E8" s="125">
        <f t="shared" ref="E8" si="1">F8+I8</f>
        <v>179.67</v>
      </c>
      <c r="F8" s="126">
        <f t="shared" ref="F8" si="2">G8+H8</f>
        <v>179.67</v>
      </c>
      <c r="G8" s="129">
        <v>157.1</v>
      </c>
      <c r="H8" s="129">
        <v>22.57</v>
      </c>
      <c r="I8" s="126">
        <f t="shared" ref="I8" si="3">J8+K8</f>
        <v>0</v>
      </c>
      <c r="J8" s="129">
        <v>0</v>
      </c>
      <c r="K8" s="138">
        <v>0</v>
      </c>
    </row>
    <row r="9" s="46" customFormat="1" ht="24.95" customHeight="1" spans="1:11">
      <c r="A9" s="127" t="s">
        <v>73</v>
      </c>
      <c r="B9" s="127" t="s">
        <v>74</v>
      </c>
      <c r="C9" s="127" t="s">
        <v>74</v>
      </c>
      <c r="D9" s="128" t="s">
        <v>75</v>
      </c>
      <c r="E9" s="125">
        <f t="shared" ref="E9:E16" si="4">F9+I9</f>
        <v>198.45</v>
      </c>
      <c r="F9" s="126">
        <f t="shared" ref="F9:F16" si="5">G9+H9</f>
        <v>198.45</v>
      </c>
      <c r="G9" s="129">
        <v>198.45</v>
      </c>
      <c r="H9" s="129">
        <v>0</v>
      </c>
      <c r="I9" s="126">
        <f t="shared" ref="I9:I17" si="6">J9+K9</f>
        <v>0</v>
      </c>
      <c r="J9" s="129">
        <v>0</v>
      </c>
      <c r="K9" s="138">
        <v>0</v>
      </c>
    </row>
    <row r="10" s="46" customFormat="1" ht="24.95" customHeight="1" spans="1:11">
      <c r="A10" s="127" t="s">
        <v>78</v>
      </c>
      <c r="B10" s="127" t="s">
        <v>79</v>
      </c>
      <c r="C10" s="127" t="s">
        <v>71</v>
      </c>
      <c r="D10" s="130" t="s">
        <v>80</v>
      </c>
      <c r="E10" s="125">
        <f>F10+I10</f>
        <v>9.74</v>
      </c>
      <c r="F10" s="126">
        <f>G10+H10</f>
        <v>9.74</v>
      </c>
      <c r="G10" s="129">
        <v>9.74</v>
      </c>
      <c r="H10" s="129">
        <v>0</v>
      </c>
      <c r="I10" s="126">
        <f>J10+K10</f>
        <v>0</v>
      </c>
      <c r="J10" s="129">
        <v>0</v>
      </c>
      <c r="K10" s="138">
        <v>0</v>
      </c>
    </row>
    <row r="11" s="46" customFormat="1" ht="24.95" customHeight="1" spans="1:11">
      <c r="A11" s="127" t="s">
        <v>78</v>
      </c>
      <c r="B11" s="127" t="s">
        <v>79</v>
      </c>
      <c r="C11" s="127" t="s">
        <v>81</v>
      </c>
      <c r="D11" s="128" t="s">
        <v>82</v>
      </c>
      <c r="E11" s="125">
        <f>F11+I11</f>
        <v>55.8</v>
      </c>
      <c r="F11" s="126">
        <f>G11+H11</f>
        <v>55.8</v>
      </c>
      <c r="G11" s="129">
        <v>55.8</v>
      </c>
      <c r="H11" s="129">
        <v>0</v>
      </c>
      <c r="I11" s="126">
        <f>J11+K11</f>
        <v>0</v>
      </c>
      <c r="J11" s="129">
        <v>0</v>
      </c>
      <c r="K11" s="138">
        <v>0</v>
      </c>
    </row>
    <row r="12" s="46" customFormat="1" ht="24.95" customHeight="1" spans="1:11">
      <c r="A12" s="127" t="s">
        <v>83</v>
      </c>
      <c r="B12" s="127" t="s">
        <v>81</v>
      </c>
      <c r="C12" s="127" t="s">
        <v>71</v>
      </c>
      <c r="D12" s="128" t="s">
        <v>84</v>
      </c>
      <c r="E12" s="125">
        <f>F12+I12</f>
        <v>108.38</v>
      </c>
      <c r="F12" s="126">
        <f>G12+H12</f>
        <v>108.38</v>
      </c>
      <c r="G12" s="129">
        <v>108.38</v>
      </c>
      <c r="H12" s="129">
        <v>0</v>
      </c>
      <c r="I12" s="126">
        <f>J12+K12</f>
        <v>0</v>
      </c>
      <c r="J12" s="129">
        <v>0</v>
      </c>
      <c r="K12" s="138">
        <v>0</v>
      </c>
    </row>
    <row r="13" s="46" customFormat="1" ht="24.95" customHeight="1" spans="1:11">
      <c r="A13" s="127" t="s">
        <v>73</v>
      </c>
      <c r="B13" s="127" t="s">
        <v>74</v>
      </c>
      <c r="C13" s="127" t="s">
        <v>85</v>
      </c>
      <c r="D13" s="131" t="s">
        <v>86</v>
      </c>
      <c r="E13" s="125">
        <f>F13+I13</f>
        <v>28.28</v>
      </c>
      <c r="F13" s="126">
        <f>G13+H13</f>
        <v>28.28</v>
      </c>
      <c r="G13" s="129">
        <v>28.28</v>
      </c>
      <c r="H13" s="129">
        <v>0</v>
      </c>
      <c r="I13" s="126">
        <f>J13+K13</f>
        <v>0</v>
      </c>
      <c r="J13" s="129">
        <v>0</v>
      </c>
      <c r="K13" s="138">
        <v>0</v>
      </c>
    </row>
    <row r="14" s="46" customFormat="1" ht="24.95" customHeight="1" spans="1:11">
      <c r="A14" s="127" t="s">
        <v>69</v>
      </c>
      <c r="B14" s="127" t="s">
        <v>70</v>
      </c>
      <c r="C14" s="127" t="s">
        <v>87</v>
      </c>
      <c r="D14" s="128" t="s">
        <v>88</v>
      </c>
      <c r="E14" s="125">
        <f>F14+I14</f>
        <v>1213.37</v>
      </c>
      <c r="F14" s="126">
        <f>G14+H14</f>
        <v>895.44</v>
      </c>
      <c r="G14" s="129">
        <v>863.08</v>
      </c>
      <c r="H14" s="129">
        <v>32.36</v>
      </c>
      <c r="I14" s="126">
        <f>J14+K14</f>
        <v>317.93</v>
      </c>
      <c r="J14" s="129">
        <v>137.93</v>
      </c>
      <c r="K14" s="138">
        <v>180</v>
      </c>
    </row>
    <row r="15" s="46" customFormat="1" ht="24.95" customHeight="1" spans="1:11">
      <c r="A15" s="127" t="s">
        <v>73</v>
      </c>
      <c r="B15" s="127" t="s">
        <v>89</v>
      </c>
      <c r="C15" s="127" t="s">
        <v>71</v>
      </c>
      <c r="D15" s="128" t="s">
        <v>90</v>
      </c>
      <c r="E15" s="125">
        <f>F15+I15</f>
        <v>14.24</v>
      </c>
      <c r="F15" s="126">
        <f>G15+H15</f>
        <v>14.24</v>
      </c>
      <c r="G15" s="129">
        <v>14.24</v>
      </c>
      <c r="H15" s="129">
        <v>0</v>
      </c>
      <c r="I15" s="126">
        <f>J15+K15</f>
        <v>0</v>
      </c>
      <c r="J15" s="129">
        <v>0</v>
      </c>
      <c r="K15" s="138">
        <v>0</v>
      </c>
    </row>
    <row r="16" s="46" customFormat="1" ht="24.95" customHeight="1" spans="1:11">
      <c r="A16" s="132" t="s">
        <v>69</v>
      </c>
      <c r="B16" s="132" t="s">
        <v>70</v>
      </c>
      <c r="C16" s="132" t="s">
        <v>79</v>
      </c>
      <c r="D16" s="133" t="s">
        <v>93</v>
      </c>
      <c r="E16" s="134">
        <f>F16+I16</f>
        <v>1.37</v>
      </c>
      <c r="F16" s="135">
        <f>G16+H16</f>
        <v>1.37</v>
      </c>
      <c r="G16" s="136">
        <v>1.37</v>
      </c>
      <c r="H16" s="136">
        <v>0</v>
      </c>
      <c r="I16" s="126">
        <f>J16+K16</f>
        <v>0</v>
      </c>
      <c r="J16" s="136">
        <v>0</v>
      </c>
      <c r="K16" s="141">
        <v>0</v>
      </c>
    </row>
    <row r="17" s="46" customFormat="1" ht="21.95" customHeight="1" spans="1:11">
      <c r="A17" s="137" t="s">
        <v>69</v>
      </c>
      <c r="B17" s="137" t="s">
        <v>70</v>
      </c>
      <c r="C17" s="137" t="s">
        <v>91</v>
      </c>
      <c r="D17" s="128" t="s">
        <v>92</v>
      </c>
      <c r="E17" s="138">
        <v>8</v>
      </c>
      <c r="F17" s="139"/>
      <c r="G17" s="139"/>
      <c r="H17" s="139"/>
      <c r="I17" s="140">
        <f>J17+K17</f>
        <v>8</v>
      </c>
      <c r="J17" s="139"/>
      <c r="K17" s="142">
        <v>8</v>
      </c>
    </row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5"/>
  <sheetViews>
    <sheetView showGridLines="0" showZeros="0" topLeftCell="A3" workbookViewId="0">
      <selection activeCell="O17" sqref="O17"/>
    </sheetView>
  </sheetViews>
  <sheetFormatPr defaultColWidth="8.875" defaultRowHeight="13.5"/>
  <cols>
    <col min="1" max="1" width="3.875" style="86" customWidth="1"/>
    <col min="2" max="2" width="4.375" style="86" customWidth="1"/>
    <col min="3" max="3" width="12.625" style="86" customWidth="1"/>
    <col min="4" max="4" width="5.125" style="86" customWidth="1"/>
    <col min="5" max="5" width="3.625" style="86" customWidth="1"/>
    <col min="6" max="6" width="15.5" style="86" customWidth="1"/>
    <col min="7" max="7" width="10.375" style="86" customWidth="1"/>
    <col min="8" max="8" width="14" style="86" customWidth="1"/>
    <col min="9" max="9" width="7.125" style="86" customWidth="1"/>
    <col min="10" max="10" width="8.5" style="86" customWidth="1"/>
    <col min="11" max="11" width="5" style="86" customWidth="1"/>
    <col min="12" max="12" width="8.75" style="86" customWidth="1"/>
    <col min="13" max="13" width="4.625" style="86" customWidth="1"/>
    <col min="14" max="14" width="7.75" style="86" customWidth="1"/>
    <col min="15" max="15" width="4.125" style="86" customWidth="1"/>
    <col min="16" max="16" width="4.25" style="86" customWidth="1"/>
    <col min="17" max="17" width="4.375" style="86" customWidth="1"/>
    <col min="18" max="32" width="9" style="86"/>
    <col min="33" max="16352" width="8.875" style="86"/>
    <col min="16353" max="16380" width="9" style="86"/>
    <col min="16381" max="16384" width="8.875" style="86"/>
  </cols>
  <sheetData>
    <row r="1" s="85" customFormat="1" ht="33" customHeight="1" spans="1:17">
      <c r="A1" s="87" t="s">
        <v>148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="85" customFormat="1" ht="15" customHeight="1" spans="1:17">
      <c r="A2" s="14" t="s">
        <v>149</v>
      </c>
      <c r="B2" s="12"/>
      <c r="C2" s="88" t="s">
        <v>150</v>
      </c>
      <c r="D2" s="88"/>
      <c r="E2" s="88"/>
      <c r="F2" s="88"/>
      <c r="P2" s="116" t="s">
        <v>43</v>
      </c>
      <c r="Q2" s="116"/>
    </row>
    <row r="3" ht="20.1" customHeight="1" spans="1:17">
      <c r="A3" s="89" t="s">
        <v>151</v>
      </c>
      <c r="B3" s="90"/>
      <c r="C3" s="91"/>
      <c r="D3" s="89" t="s">
        <v>152</v>
      </c>
      <c r="E3" s="90"/>
      <c r="F3" s="91"/>
      <c r="G3" s="92" t="s">
        <v>97</v>
      </c>
      <c r="H3" s="93"/>
      <c r="I3" s="93"/>
      <c r="J3" s="93"/>
      <c r="K3" s="93"/>
      <c r="L3" s="93"/>
      <c r="M3" s="93"/>
      <c r="N3" s="93"/>
      <c r="O3" s="93"/>
      <c r="P3" s="93"/>
      <c r="Q3" s="119"/>
    </row>
    <row r="4" ht="18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50</v>
      </c>
      <c r="I4" s="117"/>
      <c r="J4" s="118" t="s">
        <v>51</v>
      </c>
      <c r="K4" s="119"/>
      <c r="L4" s="119"/>
      <c r="M4" s="119"/>
      <c r="N4" s="119"/>
      <c r="O4" s="119"/>
      <c r="P4" s="97" t="s">
        <v>52</v>
      </c>
      <c r="Q4" s="122" t="s">
        <v>153</v>
      </c>
    </row>
    <row r="5" ht="15" customHeight="1" spans="1:17">
      <c r="A5" s="98"/>
      <c r="B5" s="99"/>
      <c r="C5" s="100"/>
      <c r="D5" s="98"/>
      <c r="E5" s="99"/>
      <c r="F5" s="100"/>
      <c r="G5" s="101"/>
      <c r="H5" s="102"/>
      <c r="I5" s="120"/>
      <c r="J5" s="121" t="s">
        <v>18</v>
      </c>
      <c r="K5" s="121" t="s">
        <v>64</v>
      </c>
      <c r="L5" s="121" t="s">
        <v>65</v>
      </c>
      <c r="M5" s="121" t="s">
        <v>66</v>
      </c>
      <c r="N5" s="121" t="s">
        <v>67</v>
      </c>
      <c r="O5" s="121" t="s">
        <v>68</v>
      </c>
      <c r="P5" s="101"/>
      <c r="Q5" s="123"/>
    </row>
    <row r="6" ht="27" customHeight="1" spans="1:17">
      <c r="A6" s="103" t="s">
        <v>57</v>
      </c>
      <c r="B6" s="103" t="s">
        <v>58</v>
      </c>
      <c r="C6" s="103" t="s">
        <v>45</v>
      </c>
      <c r="D6" s="103" t="s">
        <v>57</v>
      </c>
      <c r="E6" s="103" t="s">
        <v>58</v>
      </c>
      <c r="F6" s="103" t="s">
        <v>45</v>
      </c>
      <c r="G6" s="101"/>
      <c r="H6" s="97" t="s">
        <v>61</v>
      </c>
      <c r="I6" s="97" t="s">
        <v>62</v>
      </c>
      <c r="J6" s="97"/>
      <c r="K6" s="97"/>
      <c r="L6" s="97"/>
      <c r="M6" s="97"/>
      <c r="N6" s="97"/>
      <c r="O6" s="97"/>
      <c r="P6" s="101"/>
      <c r="Q6" s="101"/>
    </row>
    <row r="7" ht="21" customHeight="1" spans="1:17">
      <c r="A7" s="104"/>
      <c r="B7" s="104"/>
      <c r="C7" s="104"/>
      <c r="D7" s="105"/>
      <c r="E7" s="105"/>
      <c r="F7" s="106"/>
      <c r="G7" s="107">
        <f>H7+J7</f>
        <v>1491.37</v>
      </c>
      <c r="H7" s="107">
        <f>H8+H19+H41</f>
        <v>1306.35</v>
      </c>
      <c r="I7" s="107">
        <v>0</v>
      </c>
      <c r="J7" s="107">
        <f>L7+N7</f>
        <v>185.02</v>
      </c>
      <c r="K7" s="107">
        <v>0</v>
      </c>
      <c r="L7" s="107">
        <f>L8+L19+L41</f>
        <v>183.44</v>
      </c>
      <c r="M7" s="107">
        <v>0</v>
      </c>
      <c r="N7" s="107">
        <f>N8+N41</f>
        <v>1.58</v>
      </c>
      <c r="O7" s="115">
        <v>0</v>
      </c>
      <c r="P7" s="115">
        <v>0</v>
      </c>
      <c r="Q7" s="115">
        <v>0</v>
      </c>
    </row>
    <row r="8" ht="18" customHeight="1" spans="1:17">
      <c r="A8" s="108">
        <v>301</v>
      </c>
      <c r="B8" s="108"/>
      <c r="C8" s="109" t="s">
        <v>154</v>
      </c>
      <c r="D8" s="110" t="s">
        <v>155</v>
      </c>
      <c r="E8" s="110"/>
      <c r="F8" s="111" t="s">
        <v>156</v>
      </c>
      <c r="G8" s="107">
        <f t="shared" ref="G8" si="0">H8+J8</f>
        <v>1364.38</v>
      </c>
      <c r="H8" s="107">
        <f>H9+H10+H11+H12+H13+H14+H17+H18</f>
        <v>1187.59</v>
      </c>
      <c r="I8" s="107">
        <v>0</v>
      </c>
      <c r="J8" s="107">
        <f>J9+J10+J11+J12+J13+J14+J15+J16+J17+J18</f>
        <v>176.79</v>
      </c>
      <c r="K8" s="107">
        <v>0</v>
      </c>
      <c r="L8" s="107">
        <f>L9+L10+L11+L12+L13+L14+L17+L18</f>
        <v>175.5</v>
      </c>
      <c r="M8" s="107">
        <v>0</v>
      </c>
      <c r="N8" s="107">
        <f>N9+N11</f>
        <v>1.29</v>
      </c>
      <c r="O8" s="115">
        <v>0</v>
      </c>
      <c r="P8" s="115">
        <v>0</v>
      </c>
      <c r="Q8" s="115">
        <v>0</v>
      </c>
    </row>
    <row r="9" ht="18" customHeight="1" spans="1:17">
      <c r="A9" s="108">
        <v>301</v>
      </c>
      <c r="B9" s="108" t="s">
        <v>71</v>
      </c>
      <c r="C9" s="109" t="s">
        <v>157</v>
      </c>
      <c r="D9" s="112">
        <v>501</v>
      </c>
      <c r="E9" s="108" t="s">
        <v>71</v>
      </c>
      <c r="F9" s="111" t="s">
        <v>158</v>
      </c>
      <c r="G9" s="107">
        <f t="shared" ref="G9:G45" si="1">H9+J9</f>
        <v>489.58</v>
      </c>
      <c r="H9" s="107">
        <v>432.79</v>
      </c>
      <c r="I9" s="107">
        <v>0</v>
      </c>
      <c r="J9" s="107">
        <f>K9+L9+M9+N9+O9</f>
        <v>56.79</v>
      </c>
      <c r="K9" s="107">
        <v>0</v>
      </c>
      <c r="L9" s="107">
        <v>56.1</v>
      </c>
      <c r="M9" s="107">
        <v>0</v>
      </c>
      <c r="N9" s="107">
        <v>0.69</v>
      </c>
      <c r="O9" s="115">
        <v>0</v>
      </c>
      <c r="P9" s="115">
        <v>0</v>
      </c>
      <c r="Q9" s="115">
        <v>0</v>
      </c>
    </row>
    <row r="10" ht="18" customHeight="1" spans="1:17">
      <c r="A10" s="108">
        <v>301</v>
      </c>
      <c r="B10" s="108" t="s">
        <v>81</v>
      </c>
      <c r="C10" s="109" t="s">
        <v>159</v>
      </c>
      <c r="D10" s="112">
        <v>501</v>
      </c>
      <c r="E10" s="108" t="s">
        <v>71</v>
      </c>
      <c r="F10" s="111" t="s">
        <v>158</v>
      </c>
      <c r="G10" s="107">
        <f>H10+J10</f>
        <v>130.43</v>
      </c>
      <c r="H10" s="107">
        <f>(973560+201950)/10000</f>
        <v>117.55</v>
      </c>
      <c r="I10" s="107">
        <v>0</v>
      </c>
      <c r="J10" s="107">
        <f t="shared" ref="J10" si="2">K10+L10+M10+N10+O10</f>
        <v>12.88</v>
      </c>
      <c r="K10" s="107">
        <v>0</v>
      </c>
      <c r="L10" s="107">
        <v>12.88</v>
      </c>
      <c r="M10" s="107">
        <v>0</v>
      </c>
      <c r="N10" s="107">
        <v>0</v>
      </c>
      <c r="O10" s="115">
        <v>0</v>
      </c>
      <c r="P10" s="115">
        <v>0</v>
      </c>
      <c r="Q10" s="115">
        <v>0</v>
      </c>
    </row>
    <row r="11" ht="18" customHeight="1" spans="1:17">
      <c r="A11" s="108">
        <v>301</v>
      </c>
      <c r="B11" s="108" t="s">
        <v>70</v>
      </c>
      <c r="C11" s="109" t="s">
        <v>160</v>
      </c>
      <c r="D11" s="112">
        <v>501</v>
      </c>
      <c r="E11" s="108" t="s">
        <v>71</v>
      </c>
      <c r="F11" s="111" t="s">
        <v>158</v>
      </c>
      <c r="G11" s="107">
        <f>H11+J11</f>
        <v>128.52</v>
      </c>
      <c r="H11" s="107">
        <v>119.37</v>
      </c>
      <c r="I11" s="107">
        <v>0</v>
      </c>
      <c r="J11" s="107">
        <f t="shared" ref="J11:J45" si="3">K11+L11+M11+N11+O11</f>
        <v>9.15</v>
      </c>
      <c r="K11" s="107">
        <v>0</v>
      </c>
      <c r="L11" s="107">
        <v>8.55</v>
      </c>
      <c r="M11" s="107">
        <v>0</v>
      </c>
      <c r="N11" s="107">
        <v>0.6</v>
      </c>
      <c r="O11" s="115">
        <v>0</v>
      </c>
      <c r="P11" s="115">
        <v>0</v>
      </c>
      <c r="Q11" s="115">
        <v>0</v>
      </c>
    </row>
    <row r="12" ht="24.95" customHeight="1" spans="1:17">
      <c r="A12" s="108">
        <v>301</v>
      </c>
      <c r="B12" s="108" t="s">
        <v>161</v>
      </c>
      <c r="C12" s="109" t="s">
        <v>162</v>
      </c>
      <c r="D12" s="112">
        <v>501</v>
      </c>
      <c r="E12" s="108" t="s">
        <v>81</v>
      </c>
      <c r="F12" s="111" t="s">
        <v>163</v>
      </c>
      <c r="G12" s="107">
        <f>H12+J12</f>
        <v>12.89</v>
      </c>
      <c r="H12" s="107">
        <v>11.19</v>
      </c>
      <c r="I12" s="107">
        <v>0</v>
      </c>
      <c r="J12" s="107">
        <f>K12+L12+M12+N12+O12</f>
        <v>1.7</v>
      </c>
      <c r="K12" s="107">
        <v>0</v>
      </c>
      <c r="L12" s="107">
        <v>1.7</v>
      </c>
      <c r="M12" s="107">
        <v>0</v>
      </c>
      <c r="N12" s="107">
        <v>0</v>
      </c>
      <c r="O12" s="115">
        <v>0</v>
      </c>
      <c r="P12" s="115">
        <v>0</v>
      </c>
      <c r="Q12" s="115">
        <v>0</v>
      </c>
    </row>
    <row r="13" ht="18" customHeight="1" spans="1:17">
      <c r="A13" s="108">
        <v>301</v>
      </c>
      <c r="B13" s="108" t="s">
        <v>164</v>
      </c>
      <c r="C13" s="109" t="s">
        <v>165</v>
      </c>
      <c r="D13" s="112">
        <v>501</v>
      </c>
      <c r="E13" s="108" t="s">
        <v>71</v>
      </c>
      <c r="F13" s="111" t="s">
        <v>158</v>
      </c>
      <c r="G13" s="107">
        <f>H13+J13</f>
        <v>231.13</v>
      </c>
      <c r="H13" s="107">
        <v>199.01</v>
      </c>
      <c r="I13" s="107">
        <v>0</v>
      </c>
      <c r="J13" s="107">
        <f>K13+L13+M13+N13+O13</f>
        <v>32.12</v>
      </c>
      <c r="K13" s="107">
        <v>0</v>
      </c>
      <c r="L13" s="107">
        <v>32.12</v>
      </c>
      <c r="M13" s="107">
        <v>0</v>
      </c>
      <c r="N13" s="107">
        <v>0</v>
      </c>
      <c r="O13" s="115">
        <v>0</v>
      </c>
      <c r="P13" s="115">
        <v>0</v>
      </c>
      <c r="Q13" s="115">
        <v>0</v>
      </c>
    </row>
    <row r="14" ht="27" customHeight="1" spans="1:17">
      <c r="A14" s="108">
        <v>301</v>
      </c>
      <c r="B14" s="108" t="s">
        <v>89</v>
      </c>
      <c r="C14" s="109" t="s">
        <v>166</v>
      </c>
      <c r="D14" s="112">
        <v>501</v>
      </c>
      <c r="E14" s="108" t="s">
        <v>81</v>
      </c>
      <c r="F14" s="111" t="s">
        <v>163</v>
      </c>
      <c r="G14" s="107">
        <f>H14+J14</f>
        <v>198.45</v>
      </c>
      <c r="H14" s="107">
        <v>157.77</v>
      </c>
      <c r="I14" s="107">
        <v>0</v>
      </c>
      <c r="J14" s="107">
        <f>K14+L14+M14+N14+O14</f>
        <v>40.68</v>
      </c>
      <c r="K14" s="107">
        <v>0</v>
      </c>
      <c r="L14" s="107">
        <v>40.68</v>
      </c>
      <c r="M14" s="107">
        <v>0</v>
      </c>
      <c r="N14" s="107">
        <v>0</v>
      </c>
      <c r="O14" s="115">
        <v>0</v>
      </c>
      <c r="P14" s="115">
        <v>0</v>
      </c>
      <c r="Q14" s="115">
        <v>0</v>
      </c>
    </row>
    <row r="15" ht="18" customHeight="1" spans="1:17">
      <c r="A15" s="108">
        <v>301</v>
      </c>
      <c r="B15" s="108" t="s">
        <v>167</v>
      </c>
      <c r="C15" s="109" t="s">
        <v>168</v>
      </c>
      <c r="D15" s="112">
        <v>501</v>
      </c>
      <c r="E15" s="108" t="s">
        <v>81</v>
      </c>
      <c r="F15" s="111" t="s">
        <v>163</v>
      </c>
      <c r="G15" s="107">
        <f>H15+J15</f>
        <v>0</v>
      </c>
      <c r="H15" s="107">
        <v>0</v>
      </c>
      <c r="I15" s="107">
        <v>0</v>
      </c>
      <c r="J15" s="107">
        <f>K15+L15+M15+N15+O15</f>
        <v>0</v>
      </c>
      <c r="K15" s="107">
        <v>0</v>
      </c>
      <c r="L15" s="107">
        <v>0</v>
      </c>
      <c r="M15" s="107">
        <v>0</v>
      </c>
      <c r="N15" s="107">
        <v>0</v>
      </c>
      <c r="O15" s="115">
        <v>0</v>
      </c>
      <c r="P15" s="115">
        <v>0</v>
      </c>
      <c r="Q15" s="115">
        <v>0</v>
      </c>
    </row>
    <row r="16" ht="26.1" customHeight="1" spans="1:17">
      <c r="A16" s="108">
        <v>301</v>
      </c>
      <c r="B16" s="108">
        <v>99</v>
      </c>
      <c r="C16" s="109" t="s">
        <v>169</v>
      </c>
      <c r="D16" s="112">
        <v>501</v>
      </c>
      <c r="E16" s="108" t="s">
        <v>87</v>
      </c>
      <c r="F16" s="111" t="s">
        <v>169</v>
      </c>
      <c r="G16" s="107">
        <f>H16+J16</f>
        <v>0</v>
      </c>
      <c r="H16" s="107">
        <v>0</v>
      </c>
      <c r="I16" s="107">
        <v>0</v>
      </c>
      <c r="J16" s="107">
        <f>K16+L16+M16+N16+O16</f>
        <v>0</v>
      </c>
      <c r="K16" s="107">
        <v>0</v>
      </c>
      <c r="L16" s="107">
        <v>0</v>
      </c>
      <c r="M16" s="107">
        <v>0</v>
      </c>
      <c r="N16" s="107">
        <v>0</v>
      </c>
      <c r="O16" s="115">
        <v>0</v>
      </c>
      <c r="P16" s="115">
        <v>0</v>
      </c>
      <c r="Q16" s="115">
        <v>0</v>
      </c>
    </row>
    <row r="17" ht="18" customHeight="1" spans="1:17">
      <c r="A17" s="108" t="s">
        <v>170</v>
      </c>
      <c r="B17" s="108" t="s">
        <v>171</v>
      </c>
      <c r="C17" s="109" t="s">
        <v>172</v>
      </c>
      <c r="D17" s="112">
        <v>501</v>
      </c>
      <c r="E17" s="108" t="s">
        <v>70</v>
      </c>
      <c r="F17" s="111" t="s">
        <v>172</v>
      </c>
      <c r="G17" s="107">
        <f>H17+J17</f>
        <v>108.37</v>
      </c>
      <c r="H17" s="107">
        <v>94.69</v>
      </c>
      <c r="I17" s="107">
        <v>0</v>
      </c>
      <c r="J17" s="107">
        <f>K17+L17+M17+N17+O17</f>
        <v>13.68</v>
      </c>
      <c r="K17" s="107">
        <v>0</v>
      </c>
      <c r="L17" s="107">
        <v>13.68</v>
      </c>
      <c r="M17" s="107">
        <v>0</v>
      </c>
      <c r="N17" s="107">
        <v>0</v>
      </c>
      <c r="O17" s="115">
        <v>0</v>
      </c>
      <c r="P17" s="115">
        <v>0</v>
      </c>
      <c r="Q17" s="115">
        <v>0</v>
      </c>
    </row>
    <row r="18" ht="24.95" customHeight="1" spans="1:17">
      <c r="A18" s="108" t="s">
        <v>170</v>
      </c>
      <c r="B18" s="108" t="s">
        <v>173</v>
      </c>
      <c r="C18" s="109" t="s">
        <v>174</v>
      </c>
      <c r="D18" s="112">
        <v>501</v>
      </c>
      <c r="E18" s="108" t="s">
        <v>81</v>
      </c>
      <c r="F18" s="111" t="s">
        <v>163</v>
      </c>
      <c r="G18" s="107">
        <f>H18+J18</f>
        <v>65.01</v>
      </c>
      <c r="H18" s="107">
        <v>55.22</v>
      </c>
      <c r="I18" s="107">
        <v>0</v>
      </c>
      <c r="J18" s="107">
        <f>K18+L18+M18+N18+O18</f>
        <v>9.79</v>
      </c>
      <c r="K18" s="107">
        <v>0</v>
      </c>
      <c r="L18" s="107">
        <v>9.79</v>
      </c>
      <c r="M18" s="107">
        <v>0</v>
      </c>
      <c r="N18" s="107">
        <v>0</v>
      </c>
      <c r="O18" s="115">
        <v>0</v>
      </c>
      <c r="P18" s="115">
        <v>0</v>
      </c>
      <c r="Q18" s="115">
        <v>0</v>
      </c>
    </row>
    <row r="19" ht="18" customHeight="1" spans="1:17">
      <c r="A19" s="108">
        <v>302</v>
      </c>
      <c r="B19" s="108"/>
      <c r="C19" s="109" t="s">
        <v>175</v>
      </c>
      <c r="D19" s="112">
        <v>502</v>
      </c>
      <c r="E19" s="113"/>
      <c r="F19" s="111" t="s">
        <v>176</v>
      </c>
      <c r="G19" s="107">
        <f>H19+J19</f>
        <v>54.93</v>
      </c>
      <c r="H19" s="107">
        <f>H20+H21+H22+H23+H24+H25+H28+H35+H36+H37+H38+H39+H40</f>
        <v>51.15</v>
      </c>
      <c r="I19" s="107">
        <v>0</v>
      </c>
      <c r="J19" s="107">
        <f>K19+L19+M19+N19+O19</f>
        <v>3.78</v>
      </c>
      <c r="K19" s="107">
        <v>0</v>
      </c>
      <c r="L19" s="107">
        <f>L20+L21+L23+L24+L25+L26+L27+L28+L29+L30+L31+L32+L33+L34+L35+L36+L37+L38+L39</f>
        <v>3.78</v>
      </c>
      <c r="M19" s="107">
        <v>0</v>
      </c>
      <c r="N19" s="107">
        <v>0</v>
      </c>
      <c r="O19" s="115">
        <v>0</v>
      </c>
      <c r="P19" s="115">
        <v>0</v>
      </c>
      <c r="Q19" s="115">
        <v>0</v>
      </c>
    </row>
    <row r="20" ht="18" customHeight="1" spans="1:17">
      <c r="A20" s="108">
        <v>302</v>
      </c>
      <c r="B20" s="108" t="s">
        <v>71</v>
      </c>
      <c r="C20" s="109" t="s">
        <v>177</v>
      </c>
      <c r="D20" s="112">
        <v>502</v>
      </c>
      <c r="E20" s="108" t="s">
        <v>71</v>
      </c>
      <c r="F20" s="111" t="s">
        <v>178</v>
      </c>
      <c r="G20" s="107">
        <f>H20+J20</f>
        <v>7.37</v>
      </c>
      <c r="H20" s="107">
        <v>7.37</v>
      </c>
      <c r="I20" s="107">
        <v>0</v>
      </c>
      <c r="J20" s="107">
        <f>K20+L20+M20+N20+O20</f>
        <v>0</v>
      </c>
      <c r="K20" s="107">
        <v>0</v>
      </c>
      <c r="L20" s="107">
        <v>0</v>
      </c>
      <c r="M20" s="107">
        <v>0</v>
      </c>
      <c r="N20" s="107">
        <v>0</v>
      </c>
      <c r="O20" s="115">
        <v>0</v>
      </c>
      <c r="P20" s="115">
        <v>0</v>
      </c>
      <c r="Q20" s="115">
        <v>0</v>
      </c>
    </row>
    <row r="21" ht="18" customHeight="1" spans="1:17">
      <c r="A21" s="108">
        <v>302</v>
      </c>
      <c r="B21" s="108" t="s">
        <v>81</v>
      </c>
      <c r="C21" s="109" t="s">
        <v>179</v>
      </c>
      <c r="D21" s="112">
        <v>502</v>
      </c>
      <c r="E21" s="108" t="s">
        <v>71</v>
      </c>
      <c r="F21" s="111" t="s">
        <v>178</v>
      </c>
      <c r="G21" s="107">
        <f>H21+J21</f>
        <v>2.7</v>
      </c>
      <c r="H21" s="107">
        <v>2.7</v>
      </c>
      <c r="I21" s="107">
        <v>0</v>
      </c>
      <c r="J21" s="107">
        <f>K21+L21+M21+N21+O21</f>
        <v>0</v>
      </c>
      <c r="K21" s="107">
        <v>0</v>
      </c>
      <c r="L21" s="107">
        <v>0</v>
      </c>
      <c r="M21" s="107">
        <v>0</v>
      </c>
      <c r="N21" s="107">
        <v>0</v>
      </c>
      <c r="O21" s="115">
        <v>0</v>
      </c>
      <c r="P21" s="115">
        <v>0</v>
      </c>
      <c r="Q21" s="115">
        <v>0</v>
      </c>
    </row>
    <row r="22" ht="18" customHeight="1" spans="1:17">
      <c r="A22" s="108">
        <v>302</v>
      </c>
      <c r="B22" s="108" t="s">
        <v>85</v>
      </c>
      <c r="C22" s="109" t="s">
        <v>180</v>
      </c>
      <c r="D22" s="112">
        <v>502</v>
      </c>
      <c r="E22" s="108" t="s">
        <v>71</v>
      </c>
      <c r="F22" s="111" t="s">
        <v>178</v>
      </c>
      <c r="G22" s="107">
        <f>H22+J22</f>
        <v>0.04</v>
      </c>
      <c r="H22" s="107">
        <v>0.04</v>
      </c>
      <c r="I22" s="107">
        <v>0</v>
      </c>
      <c r="J22" s="107">
        <f>K22+L22+M22+N22+O22</f>
        <v>0</v>
      </c>
      <c r="K22" s="107">
        <v>0</v>
      </c>
      <c r="L22" s="107">
        <v>0</v>
      </c>
      <c r="M22" s="107">
        <v>0</v>
      </c>
      <c r="N22" s="107">
        <v>0</v>
      </c>
      <c r="O22" s="115">
        <v>0</v>
      </c>
      <c r="P22" s="115">
        <v>0</v>
      </c>
      <c r="Q22" s="115">
        <v>0</v>
      </c>
    </row>
    <row r="23" ht="18" customHeight="1" spans="1:17">
      <c r="A23" s="108">
        <v>302</v>
      </c>
      <c r="B23" s="108" t="s">
        <v>74</v>
      </c>
      <c r="C23" s="109" t="s">
        <v>181</v>
      </c>
      <c r="D23" s="112">
        <v>502</v>
      </c>
      <c r="E23" s="108" t="s">
        <v>71</v>
      </c>
      <c r="F23" s="111" t="s">
        <v>178</v>
      </c>
      <c r="G23" s="107">
        <f>H23+J23</f>
        <v>0.5</v>
      </c>
      <c r="H23" s="107">
        <v>0.5</v>
      </c>
      <c r="I23" s="107">
        <v>0</v>
      </c>
      <c r="J23" s="107">
        <f>K23+L23+M23+N23+O23</f>
        <v>0</v>
      </c>
      <c r="K23" s="107">
        <v>0</v>
      </c>
      <c r="L23" s="107">
        <v>0</v>
      </c>
      <c r="M23" s="107">
        <v>0</v>
      </c>
      <c r="N23" s="107">
        <v>0</v>
      </c>
      <c r="O23" s="115">
        <v>0</v>
      </c>
      <c r="P23" s="115">
        <v>0</v>
      </c>
      <c r="Q23" s="115">
        <v>0</v>
      </c>
    </row>
    <row r="24" ht="18" customHeight="1" spans="1:17">
      <c r="A24" s="108">
        <v>302</v>
      </c>
      <c r="B24" s="108" t="s">
        <v>76</v>
      </c>
      <c r="C24" s="109" t="s">
        <v>182</v>
      </c>
      <c r="D24" s="112">
        <v>502</v>
      </c>
      <c r="E24" s="108" t="s">
        <v>71</v>
      </c>
      <c r="F24" s="111" t="s">
        <v>178</v>
      </c>
      <c r="G24" s="107">
        <f>H24+J24</f>
        <v>0.72</v>
      </c>
      <c r="H24" s="107">
        <v>0.72</v>
      </c>
      <c r="I24" s="107">
        <v>0</v>
      </c>
      <c r="J24" s="107">
        <f>K24+L24+M24+N24+O24</f>
        <v>0</v>
      </c>
      <c r="K24" s="107">
        <v>0</v>
      </c>
      <c r="L24" s="107">
        <v>0</v>
      </c>
      <c r="M24" s="107">
        <v>0</v>
      </c>
      <c r="N24" s="107">
        <v>0</v>
      </c>
      <c r="O24" s="115">
        <v>0</v>
      </c>
      <c r="P24" s="115">
        <v>0</v>
      </c>
      <c r="Q24" s="115">
        <v>0</v>
      </c>
    </row>
    <row r="25" ht="18" customHeight="1" spans="1:17">
      <c r="A25" s="108">
        <v>302</v>
      </c>
      <c r="B25" s="108" t="s">
        <v>164</v>
      </c>
      <c r="C25" s="109" t="s">
        <v>183</v>
      </c>
      <c r="D25" s="112">
        <v>502</v>
      </c>
      <c r="E25" s="108" t="s">
        <v>71</v>
      </c>
      <c r="F25" s="111" t="s">
        <v>178</v>
      </c>
      <c r="G25" s="107">
        <f>H25+J25</f>
        <v>0.35</v>
      </c>
      <c r="H25" s="107">
        <v>0.2</v>
      </c>
      <c r="I25" s="107">
        <v>0</v>
      </c>
      <c r="J25" s="107">
        <f>K25+L25+M25+N25+O25</f>
        <v>0.15</v>
      </c>
      <c r="K25" s="107">
        <v>0</v>
      </c>
      <c r="L25" s="107">
        <v>0.15</v>
      </c>
      <c r="M25" s="107">
        <v>0</v>
      </c>
      <c r="N25" s="107">
        <v>0</v>
      </c>
      <c r="O25" s="115">
        <v>0</v>
      </c>
      <c r="P25" s="115">
        <v>0</v>
      </c>
      <c r="Q25" s="115">
        <v>0</v>
      </c>
    </row>
    <row r="26" ht="18" customHeight="1" spans="1:17">
      <c r="A26" s="108">
        <v>302</v>
      </c>
      <c r="B26" s="108" t="s">
        <v>89</v>
      </c>
      <c r="C26" s="109" t="s">
        <v>184</v>
      </c>
      <c r="D26" s="112">
        <v>502</v>
      </c>
      <c r="E26" s="108" t="s">
        <v>71</v>
      </c>
      <c r="F26" s="111" t="s">
        <v>178</v>
      </c>
      <c r="G26" s="107">
        <f>H26+J26</f>
        <v>0</v>
      </c>
      <c r="H26" s="107">
        <v>0</v>
      </c>
      <c r="I26" s="107">
        <v>0</v>
      </c>
      <c r="J26" s="107">
        <f>K26+L26+M26+N26+O26</f>
        <v>0</v>
      </c>
      <c r="K26" s="107">
        <v>0</v>
      </c>
      <c r="L26" s="107">
        <v>0</v>
      </c>
      <c r="M26" s="107">
        <v>0</v>
      </c>
      <c r="N26" s="107">
        <v>0</v>
      </c>
      <c r="O26" s="115">
        <v>0</v>
      </c>
      <c r="P26" s="115">
        <v>0</v>
      </c>
      <c r="Q26" s="115">
        <v>0</v>
      </c>
    </row>
    <row r="27" ht="18" customHeight="1" spans="1:17">
      <c r="A27" s="108">
        <v>302</v>
      </c>
      <c r="B27" s="108" t="s">
        <v>167</v>
      </c>
      <c r="C27" s="109" t="s">
        <v>185</v>
      </c>
      <c r="D27" s="112">
        <v>502</v>
      </c>
      <c r="E27" s="108" t="s">
        <v>71</v>
      </c>
      <c r="F27" s="111" t="s">
        <v>178</v>
      </c>
      <c r="G27" s="107">
        <f>H27+J27</f>
        <v>0</v>
      </c>
      <c r="H27" s="107">
        <v>0</v>
      </c>
      <c r="I27" s="107">
        <v>0</v>
      </c>
      <c r="J27" s="107">
        <f>K27+L27+M27+N27+O27</f>
        <v>0</v>
      </c>
      <c r="K27" s="107">
        <v>0</v>
      </c>
      <c r="L27" s="107">
        <v>0</v>
      </c>
      <c r="M27" s="107">
        <v>0</v>
      </c>
      <c r="N27" s="107">
        <v>0</v>
      </c>
      <c r="O27" s="115">
        <v>0</v>
      </c>
      <c r="P27" s="115">
        <v>0</v>
      </c>
      <c r="Q27" s="115">
        <v>0</v>
      </c>
    </row>
    <row r="28" ht="18" customHeight="1" spans="1:17">
      <c r="A28" s="108">
        <v>302</v>
      </c>
      <c r="B28" s="108">
        <v>11</v>
      </c>
      <c r="C28" s="109" t="s">
        <v>186</v>
      </c>
      <c r="D28" s="112">
        <v>502</v>
      </c>
      <c r="E28" s="108" t="s">
        <v>71</v>
      </c>
      <c r="F28" s="111" t="s">
        <v>178</v>
      </c>
      <c r="G28" s="107">
        <f>H28+J28</f>
        <v>3.4</v>
      </c>
      <c r="H28" s="107">
        <v>2.79</v>
      </c>
      <c r="I28" s="107">
        <v>0</v>
      </c>
      <c r="J28" s="107">
        <f>K28+L28+M28+N28+O28</f>
        <v>0.61</v>
      </c>
      <c r="K28" s="107">
        <v>0</v>
      </c>
      <c r="L28" s="107">
        <v>0.61</v>
      </c>
      <c r="M28" s="107">
        <v>0</v>
      </c>
      <c r="N28" s="107">
        <v>0</v>
      </c>
      <c r="O28" s="115">
        <v>0</v>
      </c>
      <c r="P28" s="115">
        <v>0</v>
      </c>
      <c r="Q28" s="115">
        <v>0</v>
      </c>
    </row>
    <row r="29" ht="24" customHeight="1" spans="1:17">
      <c r="A29" s="108">
        <v>302</v>
      </c>
      <c r="B29" s="108">
        <v>12</v>
      </c>
      <c r="C29" s="109" t="s">
        <v>187</v>
      </c>
      <c r="D29" s="112">
        <v>502</v>
      </c>
      <c r="E29" s="108" t="s">
        <v>164</v>
      </c>
      <c r="F29" s="111" t="s">
        <v>187</v>
      </c>
      <c r="G29" s="107">
        <f>H29+J29</f>
        <v>0</v>
      </c>
      <c r="H29" s="107">
        <v>0</v>
      </c>
      <c r="I29" s="107">
        <v>0</v>
      </c>
      <c r="J29" s="107">
        <f>K29+L29+M29+N29+O29</f>
        <v>0</v>
      </c>
      <c r="K29" s="107">
        <v>0</v>
      </c>
      <c r="L29" s="107">
        <v>0</v>
      </c>
      <c r="M29" s="107">
        <v>0</v>
      </c>
      <c r="N29" s="107">
        <v>0</v>
      </c>
      <c r="O29" s="115">
        <v>0</v>
      </c>
      <c r="P29" s="115">
        <v>0</v>
      </c>
      <c r="Q29" s="115">
        <v>0</v>
      </c>
    </row>
    <row r="30" ht="18" customHeight="1" spans="1:17">
      <c r="A30" s="108">
        <v>302</v>
      </c>
      <c r="B30" s="108">
        <v>13</v>
      </c>
      <c r="C30" s="109" t="s">
        <v>188</v>
      </c>
      <c r="D30" s="112">
        <v>502</v>
      </c>
      <c r="E30" s="108" t="s">
        <v>167</v>
      </c>
      <c r="F30" s="111" t="s">
        <v>188</v>
      </c>
      <c r="G30" s="107">
        <f>H30+J30</f>
        <v>0</v>
      </c>
      <c r="H30" s="107">
        <v>0</v>
      </c>
      <c r="I30" s="107">
        <v>0</v>
      </c>
      <c r="J30" s="107">
        <f>K30+L30+M30+N30+O30</f>
        <v>0</v>
      </c>
      <c r="K30" s="107">
        <v>0</v>
      </c>
      <c r="L30" s="107">
        <v>0</v>
      </c>
      <c r="M30" s="107">
        <v>0</v>
      </c>
      <c r="N30" s="107">
        <v>0</v>
      </c>
      <c r="O30" s="115">
        <v>0</v>
      </c>
      <c r="P30" s="115">
        <v>0</v>
      </c>
      <c r="Q30" s="115">
        <v>0</v>
      </c>
    </row>
    <row r="31" ht="18" customHeight="1" spans="1:17">
      <c r="A31" s="108">
        <v>302</v>
      </c>
      <c r="B31" s="108">
        <v>14</v>
      </c>
      <c r="C31" s="109" t="s">
        <v>189</v>
      </c>
      <c r="D31" s="112">
        <v>502</v>
      </c>
      <c r="E31" s="108" t="s">
        <v>71</v>
      </c>
      <c r="F31" s="111" t="s">
        <v>178</v>
      </c>
      <c r="G31" s="107">
        <f>H31+J31</f>
        <v>0</v>
      </c>
      <c r="H31" s="107">
        <v>0</v>
      </c>
      <c r="I31" s="107">
        <v>0</v>
      </c>
      <c r="J31" s="107">
        <f>K31+L31+M31+N31+O31</f>
        <v>0</v>
      </c>
      <c r="K31" s="107">
        <v>0</v>
      </c>
      <c r="L31" s="107">
        <v>0</v>
      </c>
      <c r="M31" s="107">
        <v>0</v>
      </c>
      <c r="N31" s="107">
        <v>0</v>
      </c>
      <c r="O31" s="115">
        <v>0</v>
      </c>
      <c r="P31" s="115">
        <v>0</v>
      </c>
      <c r="Q31" s="115">
        <v>0</v>
      </c>
    </row>
    <row r="32" ht="18" customHeight="1" spans="1:17">
      <c r="A32" s="108">
        <v>302</v>
      </c>
      <c r="B32" s="108">
        <v>15</v>
      </c>
      <c r="C32" s="109" t="s">
        <v>190</v>
      </c>
      <c r="D32" s="112">
        <v>502</v>
      </c>
      <c r="E32" s="108" t="s">
        <v>81</v>
      </c>
      <c r="F32" s="111" t="s">
        <v>190</v>
      </c>
      <c r="G32" s="107">
        <f>H32+J32</f>
        <v>0</v>
      </c>
      <c r="H32" s="107">
        <v>0</v>
      </c>
      <c r="I32" s="107">
        <v>0</v>
      </c>
      <c r="J32" s="107">
        <f>K32+L32+M32+N32+O32</f>
        <v>0</v>
      </c>
      <c r="K32" s="107">
        <v>0</v>
      </c>
      <c r="L32" s="107">
        <v>0</v>
      </c>
      <c r="M32" s="107">
        <v>0</v>
      </c>
      <c r="N32" s="107">
        <v>0</v>
      </c>
      <c r="O32" s="115">
        <v>0</v>
      </c>
      <c r="P32" s="115">
        <v>0</v>
      </c>
      <c r="Q32" s="115">
        <v>0</v>
      </c>
    </row>
    <row r="33" ht="18" customHeight="1" spans="1:17">
      <c r="A33" s="108">
        <v>302</v>
      </c>
      <c r="B33" s="108">
        <v>16</v>
      </c>
      <c r="C33" s="109" t="s">
        <v>191</v>
      </c>
      <c r="D33" s="112">
        <v>502</v>
      </c>
      <c r="E33" s="108" t="s">
        <v>70</v>
      </c>
      <c r="F33" s="111" t="s">
        <v>191</v>
      </c>
      <c r="G33" s="107">
        <f>H33+J33</f>
        <v>0</v>
      </c>
      <c r="H33" s="107">
        <v>0</v>
      </c>
      <c r="I33" s="107">
        <v>0</v>
      </c>
      <c r="J33" s="107">
        <f>K33+L33+M33+N33+O33</f>
        <v>0</v>
      </c>
      <c r="K33" s="107">
        <v>0</v>
      </c>
      <c r="L33" s="107">
        <v>0</v>
      </c>
      <c r="M33" s="107">
        <v>0</v>
      </c>
      <c r="N33" s="107">
        <v>0</v>
      </c>
      <c r="O33" s="115">
        <v>0</v>
      </c>
      <c r="P33" s="115">
        <v>0</v>
      </c>
      <c r="Q33" s="115">
        <v>0</v>
      </c>
    </row>
    <row r="34" ht="18" customHeight="1" spans="1:17">
      <c r="A34" s="108">
        <v>302</v>
      </c>
      <c r="B34" s="108">
        <v>17</v>
      </c>
      <c r="C34" s="109" t="s">
        <v>192</v>
      </c>
      <c r="D34" s="112">
        <v>502</v>
      </c>
      <c r="E34" s="108" t="s">
        <v>76</v>
      </c>
      <c r="F34" s="111" t="s">
        <v>192</v>
      </c>
      <c r="G34" s="107">
        <f>H34+J34</f>
        <v>0</v>
      </c>
      <c r="H34" s="107">
        <v>0</v>
      </c>
      <c r="I34" s="107">
        <v>0</v>
      </c>
      <c r="J34" s="107">
        <f>K34+L34+M34+N34+O34</f>
        <v>0</v>
      </c>
      <c r="K34" s="107">
        <v>0</v>
      </c>
      <c r="L34" s="107">
        <v>0</v>
      </c>
      <c r="M34" s="107">
        <v>0</v>
      </c>
      <c r="N34" s="107">
        <v>0</v>
      </c>
      <c r="O34" s="115">
        <v>0</v>
      </c>
      <c r="P34" s="115">
        <v>0</v>
      </c>
      <c r="Q34" s="115">
        <v>0</v>
      </c>
    </row>
    <row r="35" ht="18" customHeight="1" spans="1:17">
      <c r="A35" s="108">
        <v>302</v>
      </c>
      <c r="B35" s="108">
        <v>26</v>
      </c>
      <c r="C35" s="109" t="s">
        <v>193</v>
      </c>
      <c r="D35" s="112">
        <v>502</v>
      </c>
      <c r="E35" s="108" t="s">
        <v>74</v>
      </c>
      <c r="F35" s="114" t="s">
        <v>194</v>
      </c>
      <c r="G35" s="107">
        <f>H35+J35</f>
        <v>0.08</v>
      </c>
      <c r="H35" s="107">
        <v>0.08</v>
      </c>
      <c r="I35" s="107">
        <v>0</v>
      </c>
      <c r="J35" s="107">
        <f>K35+L35+M35+N35+O35</f>
        <v>0</v>
      </c>
      <c r="K35" s="107">
        <v>0</v>
      </c>
      <c r="L35" s="107">
        <v>0</v>
      </c>
      <c r="M35" s="107">
        <v>0</v>
      </c>
      <c r="N35" s="107">
        <v>0</v>
      </c>
      <c r="O35" s="115">
        <v>0</v>
      </c>
      <c r="P35" s="115">
        <v>0</v>
      </c>
      <c r="Q35" s="115">
        <v>0</v>
      </c>
    </row>
    <row r="36" ht="18" customHeight="1" spans="1:17">
      <c r="A36" s="108">
        <v>302</v>
      </c>
      <c r="B36" s="108">
        <v>28</v>
      </c>
      <c r="C36" s="109" t="s">
        <v>195</v>
      </c>
      <c r="D36" s="112">
        <v>502</v>
      </c>
      <c r="E36" s="108" t="s">
        <v>71</v>
      </c>
      <c r="F36" s="111" t="s">
        <v>178</v>
      </c>
      <c r="G36" s="107">
        <f>H36+J36</f>
        <v>14.58</v>
      </c>
      <c r="H36" s="107">
        <v>14.58</v>
      </c>
      <c r="I36" s="107">
        <v>0</v>
      </c>
      <c r="J36" s="107">
        <f>K36+L36+M36+N36+O36</f>
        <v>0</v>
      </c>
      <c r="K36" s="107">
        <v>0</v>
      </c>
      <c r="L36" s="107">
        <v>0</v>
      </c>
      <c r="M36" s="107">
        <v>0</v>
      </c>
      <c r="N36" s="107">
        <v>0</v>
      </c>
      <c r="O36" s="115">
        <v>0</v>
      </c>
      <c r="P36" s="115">
        <v>0</v>
      </c>
      <c r="Q36" s="115">
        <v>0</v>
      </c>
    </row>
    <row r="37" ht="18" customHeight="1" spans="1:17">
      <c r="A37" s="108">
        <v>302</v>
      </c>
      <c r="B37" s="108">
        <v>29</v>
      </c>
      <c r="C37" s="109" t="s">
        <v>196</v>
      </c>
      <c r="D37" s="112">
        <v>502</v>
      </c>
      <c r="E37" s="108" t="s">
        <v>71</v>
      </c>
      <c r="F37" s="111" t="s">
        <v>178</v>
      </c>
      <c r="G37" s="107">
        <f>H37+J37</f>
        <v>8.31</v>
      </c>
      <c r="H37" s="107">
        <v>7.29</v>
      </c>
      <c r="I37" s="107">
        <v>0</v>
      </c>
      <c r="J37" s="107">
        <f>K37+L37+M37+N37+O37</f>
        <v>1.02</v>
      </c>
      <c r="K37" s="107">
        <v>0</v>
      </c>
      <c r="L37" s="107">
        <v>1.02</v>
      </c>
      <c r="M37" s="107">
        <v>0</v>
      </c>
      <c r="N37" s="107">
        <v>0</v>
      </c>
      <c r="O37" s="115">
        <v>0</v>
      </c>
      <c r="P37" s="115">
        <v>0</v>
      </c>
      <c r="Q37" s="115">
        <v>0</v>
      </c>
    </row>
    <row r="38" ht="24" customHeight="1" spans="1:17">
      <c r="A38" s="108">
        <v>302</v>
      </c>
      <c r="B38" s="108">
        <v>31</v>
      </c>
      <c r="C38" s="109" t="s">
        <v>197</v>
      </c>
      <c r="D38" s="112">
        <v>502</v>
      </c>
      <c r="E38" s="108" t="s">
        <v>89</v>
      </c>
      <c r="F38" s="111" t="s">
        <v>197</v>
      </c>
      <c r="G38" s="115">
        <f>H38+J38</f>
        <v>2</v>
      </c>
      <c r="H38" s="115">
        <v>0</v>
      </c>
      <c r="I38" s="115">
        <v>0</v>
      </c>
      <c r="J38" s="115">
        <f>K38+L38+M38+N38+O38</f>
        <v>2</v>
      </c>
      <c r="K38" s="115">
        <v>0</v>
      </c>
      <c r="L38" s="115">
        <v>2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</row>
    <row r="39" ht="18" customHeight="1" spans="1:17">
      <c r="A39" s="108">
        <v>302</v>
      </c>
      <c r="B39" s="108">
        <v>39</v>
      </c>
      <c r="C39" s="109" t="s">
        <v>198</v>
      </c>
      <c r="D39" s="112">
        <v>502</v>
      </c>
      <c r="E39" s="108" t="s">
        <v>71</v>
      </c>
      <c r="F39" s="111" t="s">
        <v>178</v>
      </c>
      <c r="G39" s="115">
        <f>H39+J39</f>
        <v>14.88</v>
      </c>
      <c r="H39" s="115">
        <v>14.88</v>
      </c>
      <c r="I39" s="115">
        <v>0</v>
      </c>
      <c r="J39" s="115">
        <f>K39+L39+M39+N39+O39</f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</row>
    <row r="40" ht="26.1" customHeight="1" spans="1:17">
      <c r="A40" s="108">
        <v>302</v>
      </c>
      <c r="B40" s="108">
        <v>99</v>
      </c>
      <c r="C40" s="109" t="s">
        <v>199</v>
      </c>
      <c r="D40" s="112">
        <v>502</v>
      </c>
      <c r="E40" s="108" t="s">
        <v>87</v>
      </c>
      <c r="F40" s="111" t="s">
        <v>199</v>
      </c>
      <c r="G40" s="115">
        <f>H40+J40</f>
        <v>0</v>
      </c>
      <c r="H40" s="115">
        <v>0</v>
      </c>
      <c r="I40" s="115">
        <v>0</v>
      </c>
      <c r="J40" s="115">
        <f>K40+L40+M40+N40+O40</f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</row>
    <row r="41" ht="29.1" customHeight="1" spans="1:17">
      <c r="A41" s="108">
        <v>303</v>
      </c>
      <c r="B41" s="108"/>
      <c r="C41" s="109" t="s">
        <v>200</v>
      </c>
      <c r="D41" s="112">
        <v>509</v>
      </c>
      <c r="E41" s="113"/>
      <c r="F41" s="111" t="s">
        <v>200</v>
      </c>
      <c r="G41" s="107">
        <f>H41+J41</f>
        <v>72.06</v>
      </c>
      <c r="H41" s="107">
        <v>67.61</v>
      </c>
      <c r="I41" s="107">
        <v>0</v>
      </c>
      <c r="J41" s="107">
        <f>K41+L41+M41+N41+O41</f>
        <v>4.45</v>
      </c>
      <c r="K41" s="107">
        <v>0</v>
      </c>
      <c r="L41" s="107">
        <f>L43+L44</f>
        <v>4.16</v>
      </c>
      <c r="M41" s="107">
        <v>0</v>
      </c>
      <c r="N41" s="107">
        <f>N43+N44</f>
        <v>0.29</v>
      </c>
      <c r="O41" s="115">
        <v>0</v>
      </c>
      <c r="P41" s="115">
        <v>0</v>
      </c>
      <c r="Q41" s="115">
        <v>0</v>
      </c>
    </row>
    <row r="42" ht="18" customHeight="1" spans="1:17">
      <c r="A42" s="108">
        <v>303</v>
      </c>
      <c r="B42" s="108" t="s">
        <v>71</v>
      </c>
      <c r="C42" s="109" t="s">
        <v>201</v>
      </c>
      <c r="D42" s="112">
        <v>509</v>
      </c>
      <c r="E42" s="108" t="s">
        <v>74</v>
      </c>
      <c r="F42" s="111" t="s">
        <v>202</v>
      </c>
      <c r="G42" s="107">
        <f>H42+J42</f>
        <v>0</v>
      </c>
      <c r="H42" s="107">
        <v>0</v>
      </c>
      <c r="I42" s="107">
        <v>0</v>
      </c>
      <c r="J42" s="107">
        <f>K42+L42+M42+N42+O42</f>
        <v>0</v>
      </c>
      <c r="K42" s="107">
        <v>0</v>
      </c>
      <c r="L42" s="107">
        <v>0</v>
      </c>
      <c r="M42" s="107">
        <v>0</v>
      </c>
      <c r="N42" s="107">
        <v>0</v>
      </c>
      <c r="O42" s="115">
        <v>0</v>
      </c>
      <c r="P42" s="115">
        <v>0</v>
      </c>
      <c r="Q42" s="115">
        <v>0</v>
      </c>
    </row>
    <row r="43" ht="18" customHeight="1" spans="1:17">
      <c r="A43" s="108">
        <v>303</v>
      </c>
      <c r="B43" s="108" t="s">
        <v>81</v>
      </c>
      <c r="C43" s="109" t="s">
        <v>203</v>
      </c>
      <c r="D43" s="112">
        <v>509</v>
      </c>
      <c r="E43" s="108" t="s">
        <v>74</v>
      </c>
      <c r="F43" s="111" t="s">
        <v>202</v>
      </c>
      <c r="G43" s="107">
        <f>H43+J43</f>
        <v>57.52</v>
      </c>
      <c r="H43" s="107">
        <v>55.79</v>
      </c>
      <c r="I43" s="107">
        <v>0</v>
      </c>
      <c r="J43" s="107">
        <f>K43+L43+M43+N43+O43</f>
        <v>1.73</v>
      </c>
      <c r="K43" s="107">
        <v>0</v>
      </c>
      <c r="L43" s="107">
        <v>1.65</v>
      </c>
      <c r="M43" s="107">
        <v>0</v>
      </c>
      <c r="N43" s="107">
        <v>0.08</v>
      </c>
      <c r="O43" s="115">
        <v>0</v>
      </c>
      <c r="P43" s="115">
        <v>0</v>
      </c>
      <c r="Q43" s="115">
        <v>0</v>
      </c>
    </row>
    <row r="44" ht="18" customHeight="1" spans="1:17">
      <c r="A44" s="108" t="s">
        <v>204</v>
      </c>
      <c r="B44" s="108" t="s">
        <v>74</v>
      </c>
      <c r="C44" s="109" t="s">
        <v>205</v>
      </c>
      <c r="D44" s="112">
        <v>509</v>
      </c>
      <c r="E44" s="108" t="s">
        <v>71</v>
      </c>
      <c r="F44" s="111" t="s">
        <v>206</v>
      </c>
      <c r="G44" s="107">
        <f>H44+J44</f>
        <v>14.53</v>
      </c>
      <c r="H44" s="107">
        <v>11.81</v>
      </c>
      <c r="I44" s="107">
        <v>0</v>
      </c>
      <c r="J44" s="107">
        <f>K44+L44+M44+N44+O44</f>
        <v>2.72</v>
      </c>
      <c r="K44" s="107">
        <v>0</v>
      </c>
      <c r="L44" s="107">
        <v>2.51</v>
      </c>
      <c r="M44" s="107">
        <v>0</v>
      </c>
      <c r="N44" s="107">
        <v>0.21</v>
      </c>
      <c r="O44" s="115">
        <v>0</v>
      </c>
      <c r="P44" s="115">
        <v>0</v>
      </c>
      <c r="Q44" s="115">
        <v>0</v>
      </c>
    </row>
    <row r="45" ht="24" customHeight="1" spans="1:17">
      <c r="A45" s="108">
        <v>303</v>
      </c>
      <c r="B45" s="108">
        <v>99</v>
      </c>
      <c r="C45" s="109" t="s">
        <v>207</v>
      </c>
      <c r="D45" s="112">
        <v>509</v>
      </c>
      <c r="E45" s="108" t="s">
        <v>87</v>
      </c>
      <c r="F45" s="111" t="s">
        <v>208</v>
      </c>
      <c r="G45" s="115">
        <f>H45+J45</f>
        <v>0</v>
      </c>
      <c r="H45" s="115">
        <v>0</v>
      </c>
      <c r="I45" s="115">
        <v>0</v>
      </c>
      <c r="J45" s="115">
        <f>K45+L45+M45+N45+O45</f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0</v>
      </c>
    </row>
  </sheetData>
  <autoFilter ref="A6:XEZ45"/>
  <mergeCells count="17">
    <mergeCell ref="A1:Q1"/>
    <mergeCell ref="C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H4:I5"/>
    <mergeCell ref="A3:C5"/>
    <mergeCell ref="D3:F5"/>
  </mergeCells>
  <printOptions horizontalCentered="1"/>
  <pageMargins left="0.629166666666667" right="0.668055555555556" top="0.275" bottom="0.27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C22" sqref="C22"/>
    </sheetView>
  </sheetViews>
  <sheetFormatPr defaultColWidth="8.875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75" style="75"/>
  </cols>
  <sheetData>
    <row r="1" s="73" customFormat="1" ht="42" customHeight="1" spans="1:3">
      <c r="A1" s="76" t="s">
        <v>209</v>
      </c>
      <c r="B1" s="76"/>
      <c r="C1" s="77"/>
    </row>
    <row r="2" ht="15" customHeight="1" spans="1:2">
      <c r="A2" s="49" t="s">
        <v>95</v>
      </c>
      <c r="B2" s="78" t="s">
        <v>43</v>
      </c>
    </row>
    <row r="3" s="74" customFormat="1" ht="20.1" customHeight="1" spans="1:3">
      <c r="A3" s="79" t="s">
        <v>210</v>
      </c>
      <c r="B3" s="80" t="s">
        <v>211</v>
      </c>
      <c r="C3" s="75"/>
    </row>
    <row r="4" s="74" customFormat="1" ht="20.1" customHeight="1" spans="1:3">
      <c r="A4" s="81" t="s">
        <v>212</v>
      </c>
      <c r="B4" s="82">
        <v>4.6</v>
      </c>
      <c r="C4" s="75"/>
    </row>
    <row r="5" s="74" customFormat="1" ht="20.1" customHeight="1" spans="1:3">
      <c r="A5" s="83" t="s">
        <v>213</v>
      </c>
      <c r="B5" s="82"/>
      <c r="C5" s="75"/>
    </row>
    <row r="6" s="74" customFormat="1" ht="20.1" customHeight="1" spans="1:3">
      <c r="A6" s="83" t="s">
        <v>214</v>
      </c>
      <c r="B6" s="82"/>
      <c r="C6" s="75"/>
    </row>
    <row r="7" s="74" customFormat="1" ht="20.1" customHeight="1" spans="1:3">
      <c r="A7" s="83" t="s">
        <v>215</v>
      </c>
      <c r="B7" s="82">
        <v>4.6</v>
      </c>
      <c r="C7" s="75"/>
    </row>
    <row r="8" s="74" customFormat="1" ht="20.1" customHeight="1" spans="1:3">
      <c r="A8" s="83" t="s">
        <v>216</v>
      </c>
      <c r="B8" s="82">
        <v>4.6</v>
      </c>
      <c r="C8" s="75"/>
    </row>
    <row r="9" s="74" customFormat="1" ht="20.1" customHeight="1" spans="1:3">
      <c r="A9" s="83" t="s">
        <v>217</v>
      </c>
      <c r="B9" s="82"/>
      <c r="C9" s="75"/>
    </row>
    <row r="10" s="74" customFormat="1" ht="6" customHeight="1" spans="1:3">
      <c r="A10" s="12"/>
      <c r="B10" s="12"/>
      <c r="C10" s="75"/>
    </row>
    <row r="11" s="74" customFormat="1" ht="78" customHeight="1" spans="1:3">
      <c r="A11" s="84" t="s">
        <v>218</v>
      </c>
      <c r="B11" s="84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D18" sqref="D18"/>
    </sheetView>
  </sheetViews>
  <sheetFormatPr defaultColWidth="7" defaultRowHeight="11.25"/>
  <cols>
    <col min="1" max="2" width="3.375" style="47" customWidth="1"/>
    <col min="3" max="3" width="3.625" style="47" customWidth="1"/>
    <col min="4" max="4" width="23.5" style="47" customWidth="1"/>
    <col min="5" max="5" width="10.25" style="47" customWidth="1"/>
    <col min="6" max="11" width="10.625" style="47" customWidth="1"/>
    <col min="12" max="16384" width="7" style="47"/>
  </cols>
  <sheetData>
    <row r="1" ht="42" customHeight="1" spans="1:11">
      <c r="A1" s="48" t="s">
        <v>219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95</v>
      </c>
      <c r="B2" s="49"/>
      <c r="C2" s="49"/>
      <c r="D2" s="49"/>
      <c r="E2" s="50"/>
      <c r="F2" s="51"/>
      <c r="G2" s="51"/>
      <c r="H2" s="51"/>
      <c r="I2" s="51"/>
      <c r="J2" s="51"/>
      <c r="K2" s="69" t="s">
        <v>43</v>
      </c>
    </row>
    <row r="3" s="45" customFormat="1" ht="16.5" customHeight="1" spans="1:11">
      <c r="A3" s="52" t="s">
        <v>96</v>
      </c>
      <c r="B3" s="53"/>
      <c r="C3" s="54"/>
      <c r="D3" s="55" t="s">
        <v>45</v>
      </c>
      <c r="E3" s="56" t="s">
        <v>46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57</v>
      </c>
      <c r="B4" s="59" t="s">
        <v>58</v>
      </c>
      <c r="C4" s="59" t="s">
        <v>59</v>
      </c>
      <c r="D4" s="60"/>
      <c r="E4" s="56"/>
      <c r="F4" s="61" t="s">
        <v>98</v>
      </c>
      <c r="G4" s="61"/>
      <c r="H4" s="61"/>
      <c r="I4" s="70" t="s">
        <v>99</v>
      </c>
      <c r="J4" s="71"/>
      <c r="K4" s="72"/>
    </row>
    <row r="5" s="45" customFormat="1" ht="37.5" customHeight="1" spans="1:11">
      <c r="A5" s="58"/>
      <c r="B5" s="59"/>
      <c r="C5" s="59"/>
      <c r="D5" s="62"/>
      <c r="E5" s="56"/>
      <c r="F5" s="56" t="s">
        <v>18</v>
      </c>
      <c r="G5" s="56" t="s">
        <v>146</v>
      </c>
      <c r="H5" s="56" t="s">
        <v>147</v>
      </c>
      <c r="I5" s="56" t="s">
        <v>18</v>
      </c>
      <c r="J5" s="56" t="s">
        <v>102</v>
      </c>
      <c r="K5" s="56" t="s">
        <v>103</v>
      </c>
    </row>
    <row r="6" s="45" customFormat="1" ht="20.1" customHeight="1" spans="1:11">
      <c r="A6" s="63" t="s">
        <v>220</v>
      </c>
      <c r="B6" s="59" t="s">
        <v>220</v>
      </c>
      <c r="C6" s="59" t="s">
        <v>220</v>
      </c>
      <c r="D6" s="59" t="s">
        <v>220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64"/>
      <c r="B7" s="65"/>
      <c r="C7" s="65"/>
      <c r="D7" s="66"/>
      <c r="E7" s="67"/>
      <c r="F7" s="67"/>
      <c r="G7" s="67"/>
      <c r="H7" s="67"/>
      <c r="I7" s="67"/>
      <c r="J7" s="67"/>
      <c r="K7" s="67"/>
    </row>
    <row r="8" s="46" customFormat="1" ht="14.25" spans="1:1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="46" customFormat="1" ht="14.25" spans="1:11">
      <c r="A9" s="47"/>
      <c r="B9" s="68"/>
      <c r="C9" s="68"/>
      <c r="D9" s="68"/>
      <c r="E9" s="68"/>
      <c r="F9" s="68"/>
      <c r="G9" s="68"/>
      <c r="H9" s="68"/>
      <c r="I9" s="68"/>
      <c r="J9" s="68"/>
      <c r="K9" s="68"/>
    </row>
    <row r="10" s="46" customFormat="1" ht="14.25" spans="1:1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="46" customFormat="1" ht="14.25" spans="1:1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="46" customFormat="1" ht="14.25" spans="1:1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="46" customFormat="1" ht="14.25"/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7" customWidth="1"/>
    <col min="2" max="2" width="15.5" style="27" customWidth="1"/>
    <col min="3" max="3" width="37.625" style="27" customWidth="1"/>
    <col min="4" max="4" width="14.625" style="27" customWidth="1"/>
    <col min="5" max="32" width="9" style="27"/>
    <col min="33" max="16384" width="8.875" style="27"/>
  </cols>
  <sheetData>
    <row r="1" ht="42" customHeight="1" spans="1:4">
      <c r="A1" s="28" t="s">
        <v>221</v>
      </c>
      <c r="B1" s="28"/>
      <c r="C1" s="28"/>
      <c r="D1" s="28"/>
    </row>
    <row r="2" ht="15" customHeight="1" spans="1:4">
      <c r="A2" s="29" t="s">
        <v>1</v>
      </c>
      <c r="B2" s="29"/>
      <c r="C2" s="29"/>
      <c r="D2" s="30" t="s">
        <v>43</v>
      </c>
    </row>
    <row r="3" ht="21" customHeight="1" spans="1:4">
      <c r="A3" s="31" t="s">
        <v>222</v>
      </c>
      <c r="B3" s="32" t="s">
        <v>223</v>
      </c>
      <c r="C3" s="31" t="s">
        <v>222</v>
      </c>
      <c r="D3" s="32" t="s">
        <v>224</v>
      </c>
    </row>
    <row r="4" ht="21" customHeight="1" spans="1:4">
      <c r="A4" s="33" t="s">
        <v>225</v>
      </c>
      <c r="B4" s="34"/>
      <c r="C4" s="35" t="s">
        <v>226</v>
      </c>
      <c r="D4" s="36" t="s">
        <v>227</v>
      </c>
    </row>
    <row r="5" ht="21" customHeight="1" spans="1:4">
      <c r="A5" s="33" t="s">
        <v>228</v>
      </c>
      <c r="B5" s="34"/>
      <c r="C5" s="35" t="s">
        <v>229</v>
      </c>
      <c r="D5" s="34"/>
    </row>
    <row r="6" ht="21" customHeight="1" spans="1:4">
      <c r="A6" s="33" t="s">
        <v>230</v>
      </c>
      <c r="B6" s="34"/>
      <c r="C6" s="35" t="s">
        <v>231</v>
      </c>
      <c r="D6" s="34"/>
    </row>
    <row r="7" ht="21" customHeight="1" spans="1:4">
      <c r="A7" s="33" t="s">
        <v>232</v>
      </c>
      <c r="B7" s="34"/>
      <c r="C7" s="35" t="s">
        <v>233</v>
      </c>
      <c r="D7" s="34"/>
    </row>
    <row r="8" ht="21" customHeight="1" spans="1:4">
      <c r="A8" s="33" t="s">
        <v>234</v>
      </c>
      <c r="B8" s="34"/>
      <c r="C8" s="35" t="s">
        <v>235</v>
      </c>
      <c r="D8" s="34"/>
    </row>
    <row r="9" ht="21" customHeight="1" spans="1:4">
      <c r="A9" s="33"/>
      <c r="B9" s="34"/>
      <c r="C9" s="35"/>
      <c r="D9" s="34"/>
    </row>
    <row r="10" s="25" customFormat="1" ht="21" customHeight="1" spans="1:4">
      <c r="A10" s="37" t="s">
        <v>236</v>
      </c>
      <c r="B10" s="38"/>
      <c r="C10" s="39" t="s">
        <v>237</v>
      </c>
      <c r="D10" s="38"/>
    </row>
    <row r="11" s="26" customFormat="1" ht="21" customHeight="1" spans="1:4">
      <c r="A11" s="40" t="s">
        <v>238</v>
      </c>
      <c r="B11" s="41"/>
      <c r="C11" s="42" t="s">
        <v>239</v>
      </c>
      <c r="D11" s="34"/>
    </row>
    <row r="12" ht="21" customHeight="1" spans="1:4">
      <c r="A12" s="43" t="s">
        <v>240</v>
      </c>
      <c r="B12" s="34"/>
      <c r="C12" s="40"/>
      <c r="D12" s="34"/>
    </row>
    <row r="13" ht="21" customHeight="1" spans="1:4">
      <c r="A13" s="42"/>
      <c r="B13" s="34"/>
      <c r="C13" s="40"/>
      <c r="D13" s="34"/>
    </row>
    <row r="14" ht="21" customHeight="1" spans="1:4">
      <c r="A14" s="37" t="s">
        <v>39</v>
      </c>
      <c r="B14" s="38"/>
      <c r="C14" s="39" t="s">
        <v>40</v>
      </c>
      <c r="D14" s="38"/>
    </row>
    <row r="15" s="25" customFormat="1" ht="21" customHeight="1" spans="1:4">
      <c r="A15" s="27"/>
      <c r="B15" s="27"/>
      <c r="C15" s="27"/>
      <c r="D15" s="27"/>
    </row>
    <row r="16" spans="4:4">
      <c r="D16" s="44"/>
    </row>
    <row r="17" spans="2:2">
      <c r="B17" s="44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2020-04-01T15:45:52Z</dcterms:created>
  <dcterms:modified xsi:type="dcterms:W3CDTF">2020-04-01T17:15:56Z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