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 firstSheet="9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1预算项目支出绩效目标表 (2)" sheetId="12" r:id="rId12"/>
  </sheets>
  <externalReferences>
    <externalReference r:id="rId13"/>
    <externalReference r:id="rId14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'2部门收入总体情况表'!$A$1:$V$40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1">'11预算项目支出绩效目标表 (2)'!$A$1:T22</definedName>
  </definedNames>
  <calcPr calcId="144525"/>
</workbook>
</file>

<file path=xl/sharedStrings.xml><?xml version="1.0" encoding="utf-8"?>
<sst xmlns="http://schemas.openxmlformats.org/spreadsheetml/2006/main" count="1119" uniqueCount="294">
  <si>
    <t>2019年收支总体情况表</t>
  </si>
  <si>
    <t>单位名称：偃师人社局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</si>
  <si>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</si>
  <si>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</si>
  <si>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</si>
  <si>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</si>
  <si>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</si>
  <si>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</si>
  <si>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</si>
  <si>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</si>
  <si>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</si>
  <si>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</si>
  <si>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</si>
  <si>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</si>
  <si>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</si>
  <si>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</si>
  <si>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</si>
  <si>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</si>
  <si>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</si>
  <si>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</si>
  <si>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</si>
  <si>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</si>
  <si>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</si>
  <si>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</si>
  <si>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</si>
  <si>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</si>
  <si>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</si>
  <si>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</si>
  <si>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</si>
  <si>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</si>
  <si>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</si>
  <si>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</si>
  <si>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</si>
  <si>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</si>
  <si>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</si>
  <si>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</si>
  <si>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</si>
  <si>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</si>
  <si>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</si>
  <si>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</si>
  <si>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</si>
  <si>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</si>
  <si>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单位名称;偃师人社局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</si>
  <si>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</si>
  <si>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</si>
  <si>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</si>
  <si>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</si>
  <si>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</si>
  <si>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</si>
  <si>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</si>
  <si>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</si>
  <si>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</si>
  <si>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</si>
  <si>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</si>
  <si>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</si>
  <si>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</si>
  <si>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</si>
  <si>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</si>
  <si>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</si>
  <si>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</si>
  <si>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</si>
  <si>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</si>
  <si>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</si>
  <si>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</si>
  <si>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</si>
  <si>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</si>
  <si>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</si>
  <si>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</si>
  <si>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</si>
  <si>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604001</t>
  </si>
  <si>
    <t xml:space="preserve">  偃师市人力资源和社会保障局</t>
  </si>
  <si>
    <t>201</t>
  </si>
  <si>
    <t>10</t>
  </si>
  <si>
    <t>01</t>
  </si>
  <si>
    <t xml:space="preserve">    行政运行</t>
  </si>
  <si>
    <t>99</t>
  </si>
  <si>
    <t xml:space="preserve">    其他人力资源事务支出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</si>
  <si>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</si>
  <si>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</si>
  <si>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</si>
  <si>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</si>
  <si>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</si>
  <si>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</si>
  <si>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</si>
  <si>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 xml:space="preserve">    其他社会保障和就业支出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</si>
  <si>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</si>
  <si>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</si>
  <si>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</si>
  <si>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</si>
  <si>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</si>
  <si>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</si>
  <si>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 xml:space="preserve">  604002</t>
  </si>
  <si>
    <t xml:space="preserve">  偃师市劳动就业服务管理中心</t>
  </si>
  <si>
    <t>06</t>
  </si>
  <si>
    <t xml:space="preserve">    </t>
  </si>
  <si>
    <t xml:space="preserve">    就业管理事务</t>
  </si>
  <si>
    <t>07</t>
  </si>
  <si>
    <t xml:space="preserve">    就业创业服务补贴</t>
  </si>
  <si>
    <t xml:space="preserve">    事业单位医疗</t>
  </si>
  <si>
    <t xml:space="preserve">  604003</t>
  </si>
  <si>
    <t xml:space="preserve">  偃师市劳动监察大队</t>
  </si>
  <si>
    <t xml:space="preserve">    劳动保障监察</t>
  </si>
  <si>
    <t xml:space="preserve">  604004</t>
  </si>
  <si>
    <t xml:space="preserve">  偃师市市区劳动保障事务所</t>
  </si>
  <si>
    <t xml:space="preserve">  604005</t>
  </si>
  <si>
    <t xml:space="preserve">  偃师市人力资源管理中心</t>
  </si>
  <si>
    <t xml:space="preserve">    公共就业服务和职业技能鉴定机构</t>
  </si>
  <si>
    <t xml:space="preserve">    公益性岗位补贴</t>
  </si>
  <si>
    <t xml:space="preserve">  604010</t>
  </si>
  <si>
    <t xml:space="preserve">  偃师市城乡居民社会养老保险管理中心</t>
  </si>
  <si>
    <t>09</t>
  </si>
  <si>
    <t xml:space="preserve">    社会保险经办机构</t>
  </si>
  <si>
    <t xml:space="preserve">  604011</t>
  </si>
  <si>
    <t xml:space="preserve">  偃师市创业贷款担保中心</t>
  </si>
  <si>
    <t xml:space="preserve">  604012</t>
  </si>
  <si>
    <t xml:space="preserve">  偃师市职业技能鉴定中心</t>
  </si>
  <si>
    <t xml:space="preserve">  604013</t>
  </si>
  <si>
    <t xml:space="preserve">  偃师市新型农村合作医疗管理委员会办公室</t>
  </si>
  <si>
    <t>15</t>
  </si>
  <si>
    <t>50</t>
  </si>
  <si>
    <t xml:space="preserve">    事业运行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</si>
  <si>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</si>
  <si>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</si>
  <si>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</si>
  <si>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</si>
  <si>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</si>
  <si>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单位代码</t>
  </si>
  <si>
    <t>人员支出</t>
  </si>
  <si>
    <t>公用支出</t>
  </si>
  <si>
    <t>部门支出</t>
  </si>
  <si>
    <t>专项支出</t>
  </si>
  <si>
    <t>604</t>
  </si>
  <si>
    <t>人社局</t>
  </si>
  <si>
    <t xml:space="preserve">    604001</t>
  </si>
  <si>
    <t xml:space="preserve">    604002</t>
  </si>
  <si>
    <t xml:space="preserve">    604003</t>
  </si>
  <si>
    <t xml:space="preserve">    604004</t>
  </si>
  <si>
    <t xml:space="preserve">    604005</t>
  </si>
  <si>
    <t xml:space="preserve">    604010</t>
  </si>
  <si>
    <t xml:space="preserve">    604011</t>
  </si>
  <si>
    <t xml:space="preserve">    604012</t>
  </si>
  <si>
    <t xml:space="preserve">    604013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</si>
  <si>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</si>
  <si>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</si>
  <si>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</si>
  <si>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</si>
  <si>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</si>
  <si>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</si>
  <si>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</si>
  <si>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</si>
  <si>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</si>
  <si>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</si>
  <si>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</si>
  <si>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</si>
  <si>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</si>
  <si>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</si>
  <si>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</si>
  <si>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</si>
  <si>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</si>
  <si>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</si>
  <si>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</si>
  <si>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</si>
  <si>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</si>
  <si>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</si>
  <si>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</si>
  <si>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</si>
  <si>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</si>
  <si>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</si>
  <si>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</si>
  <si>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</si>
  <si>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</si>
  <si>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</si>
  <si>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</si>
  <si>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</si>
  <si>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</si>
  <si>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</si>
  <si>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</si>
  <si>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</si>
  <si>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</si>
  <si>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</si>
  <si>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</si>
  <si>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</si>
  <si>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</si>
  <si>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</si>
  <si>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</si>
  <si>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</si>
  <si>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</si>
  <si>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</si>
  <si>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偃师人社局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</si>
  <si>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</si>
  <si>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</si>
  <si>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</si>
  <si>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</si>
  <si>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</si>
  <si>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</si>
  <si>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</si>
  <si>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</si>
  <si>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</si>
  <si>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</si>
  <si>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 xml:space="preserve">  机关事业单位基本养老保险缴费</t>
  </si>
  <si>
    <t>职工基本医疗补助缴费</t>
  </si>
  <si>
    <t>301</t>
  </si>
  <si>
    <t>13</t>
  </si>
  <si>
    <t>住房公积金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</si>
  <si>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</si>
  <si>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</si>
  <si>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</si>
  <si>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</si>
  <si>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其他交通费用</t>
  </si>
  <si>
    <t xml:space="preserve">  退休费</t>
  </si>
  <si>
    <t>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</si>
  <si>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</si>
  <si>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</si>
  <si>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</si>
  <si>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</si>
  <si>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</si>
  <si>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</si>
  <si>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</si>
  <si>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</si>
  <si>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</si>
  <si>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</si>
  <si>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</si>
  <si>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</si>
  <si>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</si>
  <si>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</si>
  <si>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</si>
  <si>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</si>
  <si>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</si>
  <si>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</si>
  <si>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</si>
  <si>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</si>
  <si>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</si>
  <si>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</si>
  <si>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</si>
  <si>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</si>
  <si>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</si>
  <si>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</si>
  <si>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</si>
  <si>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</si>
  <si>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</si>
  <si>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</si>
  <si>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</si>
  <si>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</si>
  <si>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</si>
  <si>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</si>
  <si>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</t>
  </si>
  <si>
    <t>就业管理事务</t>
  </si>
  <si>
    <t>2019年预算项目支出绩效目标表</t>
  </si>
  <si>
    <t>项目名称</t>
  </si>
  <si>
    <t>春节困难职工慰问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</si>
  <si>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</si>
  <si>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</si>
  <si>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</si>
  <si>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</si>
  <si>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</si>
  <si>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</si>
  <si>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</si>
  <si>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薛帅军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</si>
  <si>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</si>
  <si>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</si>
  <si>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</si>
  <si>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</si>
  <si>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</si>
  <si>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</si>
  <si>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</si>
  <si>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根据市委、市政府统一安排，每年市财政列入预算拨付150000元解困资金对我市困难企业和困难职工进行慰问救助</t>
  </si>
  <si>
    <t>政策依据</t>
  </si>
  <si>
    <t xml:space="preserve">偃人社文【2018】43号 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</si>
  <si>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</si>
  <si>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</si>
  <si>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</si>
  <si>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</si>
  <si>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</si>
  <si>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</si>
  <si>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</si>
  <si>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质量指标</t>
  </si>
  <si>
    <t>发放准确率</t>
  </si>
  <si>
    <t>时效指标</t>
  </si>
  <si>
    <t>发放及时率</t>
  </si>
  <si>
    <t>社会效益指标</t>
  </si>
  <si>
    <t>维护社会稳定</t>
  </si>
  <si>
    <t>显著</t>
  </si>
  <si>
    <t>可持续影响指标</t>
  </si>
  <si>
    <t>保障我区困难企业 职工稳定</t>
  </si>
  <si>
    <t>满意度指标</t>
  </si>
  <si>
    <t>服务对象满意度指标</t>
  </si>
  <si>
    <t>困难职工满意度</t>
  </si>
  <si>
    <t>≥95%</t>
  </si>
  <si>
    <t>企业退休军转干部健康体检</t>
  </si>
  <si>
    <t>李敏路</t>
  </si>
  <si>
    <t>为了我市军转干部群体稳定,需每年对企业退休军转干部进行体检</t>
  </si>
  <si>
    <t>偃人社文【2018】43号  人发【2002】82号</t>
  </si>
  <si>
    <t>维护我市军转干部群体稳定</t>
  </si>
  <si>
    <t>军转干部满意度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</si>
</sst>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21" borderId="3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4" borderId="43" applyNumberFormat="0" applyAlignment="0" applyProtection="0">
      <alignment vertical="center"/>
    </xf>
    <xf numFmtId="0" fontId="29" fillId="24" borderId="37" applyNumberFormat="0" applyAlignment="0" applyProtection="0">
      <alignment vertical="center"/>
    </xf>
    <xf numFmtId="0" fontId="13" fillId="4" borderId="3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28" applyFont="1" applyFill="1" applyBorder="1" applyAlignment="1">
      <alignment horizont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8" fontId="5" fillId="0" borderId="0" xfId="56" applyNumberFormat="1" applyFont="1" applyFill="1" applyAlignment="1" applyProtection="1">
      <alignment vertical="center"/>
    </xf>
    <xf numFmtId="178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8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2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left" vertical="center" wrapText="1"/>
    </xf>
    <xf numFmtId="0" fontId="2" fillId="2" borderId="2" xfId="106" applyFont="1" applyFill="1" applyBorder="1" applyAlignment="1">
      <alignment horizontal="center" vertical="center" wrapText="1"/>
    </xf>
    <xf numFmtId="49" fontId="2" fillId="0" borderId="24" xfId="117" applyNumberFormat="1" applyFont="1" applyFill="1" applyBorder="1" applyAlignment="1">
      <alignment horizontal="left" vertical="center" wrapText="1"/>
    </xf>
    <xf numFmtId="182" fontId="2" fillId="0" borderId="24" xfId="117" applyNumberFormat="1" applyFont="1" applyFill="1" applyBorder="1" applyAlignment="1">
      <alignment horizontal="right" vertical="center" wrapText="1"/>
    </xf>
    <xf numFmtId="4" fontId="5" fillId="0" borderId="2" xfId="129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4" fontId="7" fillId="0" borderId="6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2" fillId="0" borderId="8" xfId="106" applyFont="1" applyFill="1" applyBorder="1" applyAlignment="1">
      <alignment horizontal="center" vertical="center" wrapText="1"/>
    </xf>
    <xf numFmtId="0" fontId="2" fillId="0" borderId="6" xfId="106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/>
    </xf>
    <xf numFmtId="0" fontId="2" fillId="0" borderId="2" xfId="106" applyFont="1" applyFill="1" applyBorder="1" applyAlignment="1">
      <alignment horizontal="center" vertical="center" wrapText="1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30" xfId="56" applyNumberFormat="1" applyFont="1" applyFill="1" applyBorder="1" applyAlignment="1" applyProtection="1">
      <alignment horizontal="center" vertical="center"/>
    </xf>
    <xf numFmtId="180" fontId="5" fillId="0" borderId="7" xfId="56" applyNumberFormat="1" applyFont="1" applyFill="1" applyBorder="1" applyAlignment="1" applyProtection="1">
      <alignment horizontal="center" vertical="center"/>
    </xf>
    <xf numFmtId="180" fontId="5" fillId="0" borderId="8" xfId="56" applyNumberFormat="1" applyFont="1" applyFill="1" applyBorder="1" applyAlignment="1" applyProtection="1">
      <alignment horizontal="center" vertical="center"/>
    </xf>
    <xf numFmtId="179" fontId="5" fillId="0" borderId="2" xfId="128" applyNumberFormat="1" applyFont="1" applyFill="1" applyBorder="1" applyAlignment="1" applyProtection="1">
      <alignment horizontal="center" vertical="center"/>
    </xf>
    <xf numFmtId="180" fontId="5" fillId="0" borderId="2" xfId="128" applyNumberFormat="1" applyFont="1" applyFill="1" applyBorder="1" applyAlignment="1" applyProtection="1">
      <alignment horizontal="center" vertical="center"/>
    </xf>
    <xf numFmtId="0" fontId="5" fillId="0" borderId="2" xfId="127" applyNumberFormat="1" applyFont="1" applyFill="1" applyBorder="1" applyAlignment="1" applyProtection="1">
      <alignment horizontal="center" vertical="center"/>
    </xf>
    <xf numFmtId="0" fontId="5" fillId="0" borderId="2" xfId="128" applyNumberFormat="1" applyFont="1" applyFill="1" applyBorder="1" applyAlignment="1" applyProtection="1">
      <alignment horizontal="center" vertical="center"/>
    </xf>
    <xf numFmtId="0" fontId="5" fillId="0" borderId="2" xfId="128" applyNumberFormat="1" applyFont="1" applyFill="1" applyBorder="1" applyAlignment="1" applyProtection="1">
      <alignment horizontal="center" vertical="center" wrapText="1"/>
    </xf>
    <xf numFmtId="0" fontId="0" fillId="0" borderId="2" xfId="56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114" applyFill="1" applyBorder="1" applyAlignment="1">
      <alignment horizontal="center" vertical="center"/>
    </xf>
    <xf numFmtId="0" fontId="7" fillId="0" borderId="0" xfId="114" applyFill="1" applyAlignment="1">
      <alignment horizontal="center" vertical="center"/>
    </xf>
    <xf numFmtId="0" fontId="7" fillId="0" borderId="2" xfId="114" applyFill="1" applyBorder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8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8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0" xfId="114" applyFont="1" applyFill="1" applyAlignment="1">
      <alignment horizontal="center" vertical="center"/>
    </xf>
    <xf numFmtId="0" fontId="0" fillId="0" borderId="0" xfId="114" applyFont="1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horizontal="center" vertical="center"/>
    </xf>
    <xf numFmtId="178" fontId="5" fillId="0" borderId="0" xfId="56" applyNumberFormat="1" applyFont="1" applyFill="1" applyAlignment="1" applyProtection="1">
      <alignment horizontal="center" vertical="center"/>
    </xf>
    <xf numFmtId="178" fontId="5" fillId="0" borderId="1" xfId="56" applyNumberFormat="1" applyFont="1" applyFill="1" applyBorder="1" applyAlignment="1" applyProtection="1">
      <alignment horizontal="center" vertical="center"/>
    </xf>
    <xf numFmtId="179" fontId="5" fillId="0" borderId="2" xfId="127" applyNumberFormat="1" applyFont="1" applyFill="1" applyBorder="1" applyAlignment="1" applyProtection="1">
      <alignment horizontal="center" vertical="center"/>
    </xf>
    <xf numFmtId="180" fontId="5" fillId="0" borderId="2" xfId="127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>
      <alignment horizontal="center" vertical="center"/>
    </xf>
    <xf numFmtId="49" fontId="5" fillId="0" borderId="2" xfId="126" applyNumberFormat="1" applyFont="1" applyFill="1" applyBorder="1" applyAlignment="1" applyProtection="1">
      <alignment horizontal="center" vertical="center" wrapText="1"/>
    </xf>
    <xf numFmtId="0" fontId="5" fillId="0" borderId="2" xfId="126" applyNumberFormat="1" applyFont="1" applyFill="1" applyBorder="1" applyAlignment="1" applyProtection="1">
      <alignment horizontal="center" vertical="center" wrapText="1"/>
    </xf>
    <xf numFmtId="0" fontId="5" fillId="0" borderId="2" xfId="127" applyFont="1" applyFill="1" applyBorder="1" applyAlignment="1">
      <alignment horizont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81" fontId="5" fillId="0" borderId="3" xfId="113" applyNumberFormat="1" applyFont="1" applyFill="1" applyBorder="1" applyAlignment="1" applyProtection="1">
      <alignment horizontal="right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0" fontId="7" fillId="0" borderId="2" xfId="113" applyFill="1" applyBorder="1" applyAlignment="1">
      <alignment vertical="center"/>
    </xf>
    <xf numFmtId="0" fontId="7" fillId="0" borderId="2" xfId="113" applyFill="1" applyBorder="1" applyAlignment="1">
      <alignment horizontal="center" vertical="center"/>
    </xf>
    <xf numFmtId="179" fontId="5" fillId="0" borderId="2" xfId="126" applyNumberFormat="1" applyFont="1" applyFill="1" applyBorder="1" applyAlignment="1" applyProtection="1">
      <alignment horizontal="center" vertical="center"/>
    </xf>
    <xf numFmtId="180" fontId="5" fillId="0" borderId="2" xfId="126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vertical="center"/>
    </xf>
    <xf numFmtId="14" fontId="7" fillId="0" borderId="3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1" fontId="7" fillId="0" borderId="3" xfId="113" applyNumberFormat="1" applyFont="1" applyFill="1" applyBorder="1" applyAlignment="1" applyProtection="1">
      <alignment horizontal="right" vertical="center" wrapText="1"/>
    </xf>
    <xf numFmtId="181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1" fontId="5" fillId="0" borderId="6" xfId="112" applyNumberFormat="1" applyFont="1" applyFill="1" applyBorder="1" applyAlignment="1" applyProtection="1">
      <alignment horizontal="center" vertical="center" wrapText="1"/>
    </xf>
    <xf numFmtId="184" fontId="5" fillId="0" borderId="4" xfId="112" applyNumberFormat="1" applyFont="1" applyFill="1" applyBorder="1" applyAlignment="1">
      <alignment horizontal="left" vertical="center"/>
    </xf>
    <xf numFmtId="181" fontId="5" fillId="0" borderId="35" xfId="112" applyNumberFormat="1" applyFont="1" applyFill="1" applyBorder="1" applyAlignment="1" applyProtection="1">
      <alignment horizontal="right" vertical="center" wrapText="1"/>
    </xf>
    <xf numFmtId="181" fontId="5" fillId="0" borderId="35" xfId="112" applyNumberFormat="1" applyFont="1" applyFill="1" applyBorder="1" applyAlignment="1" applyProtection="1">
      <alignment horizontal="center" vertical="center" wrapText="1"/>
    </xf>
    <xf numFmtId="181" fontId="5" fillId="0" borderId="2" xfId="112" applyNumberFormat="1" applyFont="1" applyFill="1" applyBorder="1" applyAlignment="1" applyProtection="1">
      <alignment horizontal="center" vertical="center" wrapText="1"/>
    </xf>
    <xf numFmtId="181" fontId="5" fillId="0" borderId="7" xfId="112" applyNumberFormat="1" applyFont="1" applyFill="1" applyBorder="1" applyAlignment="1" applyProtection="1">
      <alignment horizontal="center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82" fontId="5" fillId="0" borderId="2" xfId="112" applyNumberFormat="1" applyFont="1" applyFill="1" applyBorder="1" applyAlignment="1"/>
    <xf numFmtId="182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2" fontId="5" fillId="0" borderId="2" xfId="112" applyNumberFormat="1" applyFont="1" applyFill="1" applyBorder="1" applyAlignment="1" applyProtection="1">
      <alignment horizontal="right" vertical="center"/>
    </xf>
    <xf numFmtId="182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81" fontId="5" fillId="0" borderId="8" xfId="112" applyNumberFormat="1" applyFont="1" applyFill="1" applyBorder="1" applyAlignment="1" applyProtection="1">
      <alignment horizontal="center" vertical="center" wrapText="1"/>
    </xf>
    <xf numFmtId="0" fontId="5" fillId="0" borderId="4" xfId="112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  <cellStyle name="常规_0C0E50DD51360000E0530A0804CB2C68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8" sqref="B8:B10"/>
    </sheetView>
  </sheetViews>
  <sheetFormatPr defaultColWidth="6.875" defaultRowHeight="11.25"/>
  <cols>
    <col min="1" max="1" width="15.5" style="259" customWidth="1"/>
    <col min="2" max="2" width="11.125" style="259" customWidth="1"/>
    <col min="3" max="3" width="11.75" style="259" customWidth="1"/>
    <col min="4" max="4" width="10.125" style="259" customWidth="1"/>
    <col min="5" max="5" width="7.25" style="259" customWidth="1"/>
    <col min="6" max="6" width="7.5" style="259" customWidth="1"/>
    <col min="7" max="7" width="11.75" style="259" customWidth="1"/>
    <col min="8" max="8" width="13.25" style="259" customWidth="1"/>
    <col min="9" max="9" width="8.375" style="259" customWidth="1"/>
    <col min="10" max="10" width="10.25" style="259" customWidth="1"/>
    <col min="11" max="11" width="8.375" style="259" customWidth="1"/>
    <col min="12" max="12" width="7.75" style="259" customWidth="1"/>
    <col min="13" max="16384" width="6.875" style="259"/>
  </cols>
  <sheetData>
    <row r="1" ht="42" customHeight="1" spans="1:1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ht="15" customHeight="1" spans="1:12">
      <c r="A2" s="261" t="s">
        <v>1</v>
      </c>
      <c r="B2" s="262"/>
      <c r="C2" s="263"/>
      <c r="D2" s="264"/>
      <c r="E2" s="264"/>
      <c r="F2" s="264"/>
      <c r="G2" s="265"/>
      <c r="H2" s="265"/>
      <c r="I2" s="265"/>
      <c r="J2" s="265"/>
      <c r="K2" s="265"/>
      <c r="L2" s="264" t="s">
        <v>2</v>
      </c>
    </row>
    <row r="3" ht="35" customHeight="1" spans="1:12">
      <c r="A3" s="266" t="s">
        <v>3</v>
      </c>
      <c r="B3" s="266"/>
      <c r="C3" s="267" t="s">
        <v>4</v>
      </c>
      <c r="D3" s="267"/>
      <c r="E3" s="267"/>
      <c r="F3" s="267"/>
      <c r="G3" s="267"/>
      <c r="H3" s="267"/>
      <c r="I3" s="267"/>
      <c r="J3" s="267"/>
      <c r="K3" s="267"/>
      <c r="L3" s="267"/>
    </row>
    <row r="4" ht="24" customHeight="1" spans="1:12">
      <c r="A4" s="268" t="s">
        <v>5</v>
      </c>
      <c r="B4" s="268" t="s">
        <v>6</v>
      </c>
      <c r="C4" s="269" t="s">
        <v>7</v>
      </c>
      <c r="D4" s="269" t="s">
        <v>8</v>
      </c>
      <c r="E4" s="270" t="s">
        <v>9</v>
      </c>
      <c r="F4" s="271"/>
      <c r="G4" s="272" t="s">
        <v>10</v>
      </c>
      <c r="H4" s="271"/>
      <c r="I4" s="271"/>
      <c r="J4" s="271"/>
      <c r="K4" s="271"/>
      <c r="L4" s="271"/>
    </row>
    <row r="5" ht="35" customHeight="1" spans="1:12">
      <c r="A5" s="268"/>
      <c r="B5" s="268"/>
      <c r="C5" s="268"/>
      <c r="D5" s="268"/>
      <c r="E5" s="273" t="s">
        <v>11</v>
      </c>
      <c r="F5" s="273" t="s">
        <v>12</v>
      </c>
      <c r="G5" s="270" t="s">
        <v>13</v>
      </c>
      <c r="H5" s="271"/>
      <c r="I5" s="273" t="s">
        <v>14</v>
      </c>
      <c r="J5" s="273" t="s">
        <v>15</v>
      </c>
      <c r="K5" s="273" t="s">
        <v>16</v>
      </c>
      <c r="L5" s="269" t="s">
        <v>17</v>
      </c>
    </row>
    <row r="6" ht="23" customHeight="1" spans="1:12">
      <c r="A6" s="274"/>
      <c r="B6" s="274"/>
      <c r="C6" s="274"/>
      <c r="D6" s="274"/>
      <c r="E6" s="275"/>
      <c r="F6" s="275"/>
      <c r="G6" s="276" t="s">
        <v>18</v>
      </c>
      <c r="H6" s="276" t="s">
        <v>19</v>
      </c>
      <c r="I6" s="275"/>
      <c r="J6" s="275"/>
      <c r="K6" s="275"/>
      <c r="L6" s="274"/>
    </row>
    <row r="7" ht="30" customHeight="1" spans="1:12">
      <c r="A7" s="167" t="s">
        <v>20</v>
      </c>
      <c r="B7" s="277">
        <v>2748.29</v>
      </c>
      <c r="C7" s="278" t="s">
        <v>21</v>
      </c>
      <c r="D7" s="169"/>
      <c r="E7" s="279"/>
      <c r="F7" s="279"/>
      <c r="G7" s="280">
        <v>1616.67</v>
      </c>
      <c r="H7" s="280">
        <f>H8+H9</f>
        <v>1598.83</v>
      </c>
      <c r="I7" s="279"/>
      <c r="J7" s="279"/>
      <c r="K7" s="279"/>
      <c r="L7" s="279"/>
    </row>
    <row r="8" ht="30" customHeight="1" spans="1:12">
      <c r="A8" s="167" t="s">
        <v>22</v>
      </c>
      <c r="B8" s="281">
        <v>1961.56</v>
      </c>
      <c r="C8" s="278" t="s">
        <v>23</v>
      </c>
      <c r="D8" s="169"/>
      <c r="E8" s="279"/>
      <c r="F8" s="279"/>
      <c r="G8" s="280">
        <v>1616.67</v>
      </c>
      <c r="H8" s="280">
        <v>1598.83</v>
      </c>
      <c r="I8" s="279"/>
      <c r="J8" s="279"/>
      <c r="K8" s="279"/>
      <c r="L8" s="279"/>
    </row>
    <row r="9" ht="30" customHeight="1" spans="1:12">
      <c r="A9" s="167" t="s">
        <v>24</v>
      </c>
      <c r="B9" s="282">
        <v>78.84</v>
      </c>
      <c r="C9" s="283" t="s">
        <v>25</v>
      </c>
      <c r="D9" s="169"/>
      <c r="E9" s="279"/>
      <c r="F9" s="279"/>
      <c r="G9" s="280"/>
      <c r="H9" s="280"/>
      <c r="I9" s="279"/>
      <c r="J9" s="279"/>
      <c r="K9" s="279"/>
      <c r="L9" s="279"/>
    </row>
    <row r="10" ht="30" customHeight="1" spans="1:12">
      <c r="A10" s="167" t="s">
        <v>26</v>
      </c>
      <c r="B10" s="277">
        <v>707.89</v>
      </c>
      <c r="C10" s="283" t="s">
        <v>27</v>
      </c>
      <c r="D10" s="169"/>
      <c r="E10" s="279"/>
      <c r="F10" s="279"/>
      <c r="G10" s="280">
        <f>G11+G12</f>
        <v>423.72</v>
      </c>
      <c r="H10" s="280">
        <f>H11+H12</f>
        <v>362.75</v>
      </c>
      <c r="I10" s="279"/>
      <c r="J10" s="279"/>
      <c r="K10" s="279"/>
      <c r="L10" s="280"/>
    </row>
    <row r="11" ht="30" customHeight="1" spans="1:12">
      <c r="A11" s="167" t="s">
        <v>28</v>
      </c>
      <c r="B11" s="172"/>
      <c r="C11" s="278" t="s">
        <v>29</v>
      </c>
      <c r="D11" s="284"/>
      <c r="E11" s="279"/>
      <c r="F11" s="279"/>
      <c r="G11" s="280">
        <v>137.63</v>
      </c>
      <c r="H11" s="280">
        <v>96.66</v>
      </c>
      <c r="I11" s="279"/>
      <c r="J11" s="279"/>
      <c r="K11" s="279"/>
      <c r="L11" s="279"/>
    </row>
    <row r="12" ht="30" customHeight="1" spans="1:12">
      <c r="A12" s="167" t="s">
        <v>30</v>
      </c>
      <c r="B12" s="175"/>
      <c r="C12" s="283" t="s">
        <v>31</v>
      </c>
      <c r="D12" s="284"/>
      <c r="E12" s="279"/>
      <c r="F12" s="279"/>
      <c r="G12" s="280">
        <v>286.09</v>
      </c>
      <c r="H12" s="280">
        <v>266.09</v>
      </c>
      <c r="I12" s="279"/>
      <c r="J12" s="279"/>
      <c r="K12" s="279"/>
      <c r="L12" s="279"/>
    </row>
    <row r="13" ht="30" customHeight="1" spans="1:12">
      <c r="A13" s="167" t="s">
        <v>32</v>
      </c>
      <c r="B13" s="172"/>
      <c r="C13" s="285"/>
      <c r="D13" s="286"/>
      <c r="E13" s="286"/>
      <c r="F13" s="287"/>
      <c r="G13" s="288"/>
      <c r="H13" s="288"/>
      <c r="I13" s="288"/>
      <c r="J13" s="288"/>
      <c r="K13" s="288"/>
      <c r="L13" s="288"/>
    </row>
    <row r="14" ht="30" customHeight="1" spans="1:12">
      <c r="A14" s="191" t="s">
        <v>33</v>
      </c>
      <c r="B14" s="172"/>
      <c r="C14" s="285"/>
      <c r="D14" s="286"/>
      <c r="E14" s="286"/>
      <c r="F14" s="287"/>
      <c r="G14" s="288"/>
      <c r="H14" s="288"/>
      <c r="I14" s="288"/>
      <c r="J14" s="288"/>
      <c r="K14" s="288"/>
      <c r="L14" s="288"/>
    </row>
    <row r="15" ht="23" customHeight="1" spans="1:12">
      <c r="A15" s="191"/>
      <c r="B15" s="289"/>
      <c r="C15" s="285"/>
      <c r="D15" s="286"/>
      <c r="E15" s="286"/>
      <c r="F15" s="287"/>
      <c r="G15" s="288"/>
      <c r="H15" s="288"/>
      <c r="I15" s="288"/>
      <c r="J15" s="288"/>
      <c r="K15" s="288"/>
      <c r="L15" s="288"/>
    </row>
    <row r="16" ht="26" customHeight="1" spans="1:12">
      <c r="A16" s="191"/>
      <c r="B16" s="289"/>
      <c r="C16" s="290"/>
      <c r="D16" s="291"/>
      <c r="E16" s="292"/>
      <c r="F16" s="292"/>
      <c r="G16" s="288"/>
      <c r="H16" s="288"/>
      <c r="I16" s="288"/>
      <c r="J16" s="288"/>
      <c r="K16" s="288"/>
      <c r="L16" s="288"/>
    </row>
    <row r="17" ht="24" customHeight="1" spans="1:12">
      <c r="A17" s="191"/>
      <c r="B17" s="293"/>
      <c r="C17" s="294"/>
      <c r="D17" s="291"/>
      <c r="E17" s="292"/>
      <c r="F17" s="292"/>
      <c r="G17" s="288"/>
      <c r="H17" s="288"/>
      <c r="I17" s="288"/>
      <c r="J17" s="288"/>
      <c r="K17" s="288"/>
      <c r="L17" s="288"/>
    </row>
    <row r="18" ht="30" customHeight="1" spans="1:12">
      <c r="A18" s="295" t="s">
        <v>34</v>
      </c>
      <c r="B18" s="169"/>
      <c r="C18" s="296"/>
      <c r="D18" s="284"/>
      <c r="E18" s="297"/>
      <c r="F18" s="297"/>
      <c r="G18" s="288"/>
      <c r="H18" s="288"/>
      <c r="I18" s="288"/>
      <c r="J18" s="288"/>
      <c r="K18" s="288"/>
      <c r="L18" s="288"/>
    </row>
    <row r="19" ht="30" customHeight="1" spans="1:12">
      <c r="A19" s="191" t="s">
        <v>35</v>
      </c>
      <c r="B19" s="172"/>
      <c r="C19" s="298"/>
      <c r="D19" s="299"/>
      <c r="E19" s="297"/>
      <c r="F19" s="297"/>
      <c r="G19" s="288"/>
      <c r="H19" s="288"/>
      <c r="I19" s="288"/>
      <c r="J19" s="288"/>
      <c r="K19" s="288"/>
      <c r="L19" s="288"/>
    </row>
    <row r="20" ht="30" customHeight="1" spans="1:12">
      <c r="A20" s="167" t="s">
        <v>36</v>
      </c>
      <c r="B20" s="175"/>
      <c r="C20" s="298"/>
      <c r="D20" s="300"/>
      <c r="E20" s="297"/>
      <c r="F20" s="297"/>
      <c r="G20" s="288"/>
      <c r="H20" s="288"/>
      <c r="I20" s="288"/>
      <c r="J20" s="288"/>
      <c r="K20" s="288"/>
      <c r="L20" s="288"/>
    </row>
    <row r="21" ht="30" customHeight="1" spans="1:12">
      <c r="A21" s="167" t="s">
        <v>37</v>
      </c>
      <c r="B21" s="175"/>
      <c r="C21" s="298"/>
      <c r="D21" s="299"/>
      <c r="E21" s="297"/>
      <c r="F21" s="297"/>
      <c r="G21" s="288"/>
      <c r="H21" s="288"/>
      <c r="I21" s="288"/>
      <c r="J21" s="288"/>
      <c r="K21" s="288"/>
      <c r="L21" s="288"/>
    </row>
    <row r="22" ht="30" customHeight="1" spans="1:12">
      <c r="A22" s="167" t="s">
        <v>38</v>
      </c>
      <c r="B22" s="301"/>
      <c r="C22" s="298"/>
      <c r="D22" s="193"/>
      <c r="E22" s="297"/>
      <c r="F22" s="297"/>
      <c r="G22" s="288"/>
      <c r="H22" s="288"/>
      <c r="I22" s="288"/>
      <c r="J22" s="288"/>
      <c r="K22" s="288"/>
      <c r="L22" s="288"/>
    </row>
    <row r="23" ht="24" customHeight="1" spans="1:12">
      <c r="A23" s="189" t="s">
        <v>39</v>
      </c>
      <c r="B23" s="302">
        <v>2748.29</v>
      </c>
      <c r="C23" s="303" t="s">
        <v>40</v>
      </c>
      <c r="D23" s="302">
        <v>2748.29</v>
      </c>
      <c r="E23" s="279"/>
      <c r="F23" s="279"/>
      <c r="G23" s="279"/>
      <c r="H23" s="279"/>
      <c r="I23" s="279"/>
      <c r="J23" s="279"/>
      <c r="K23" s="279"/>
      <c r="L23" s="279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1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1"/>
  <sheetViews>
    <sheetView showGridLines="0" showZeros="0" workbookViewId="0">
      <pane ySplit="7" topLeftCell="A8" activePane="bottomLeft" state="frozen"/>
      <selection/>
      <selection pane="bottomLeft" activeCell="G9" sqref="G9"/>
    </sheetView>
  </sheetViews>
  <sheetFormatPr defaultColWidth="6.875" defaultRowHeight="11.25"/>
  <cols>
    <col min="1" max="3" width="5.25" style="221" customWidth="1"/>
    <col min="4" max="4" width="11" style="221" customWidth="1"/>
    <col min="5" max="5" width="19.75" style="221" customWidth="1"/>
    <col min="6" max="6" width="8.375" style="221" customWidth="1"/>
    <col min="7" max="7" width="9" style="221" customWidth="1"/>
    <col min="8" max="8" width="8.75" style="221" customWidth="1"/>
    <col min="9" max="9" width="8" style="221" customWidth="1"/>
    <col min="10" max="10" width="5.375" style="221" customWidth="1"/>
    <col min="11" max="11" width="4.25" style="221" customWidth="1"/>
    <col min="12" max="12" width="6.75" style="221" customWidth="1"/>
    <col min="13" max="13" width="4" style="221" customWidth="1"/>
    <col min="14" max="14" width="6.5" style="221" customWidth="1"/>
    <col min="15" max="15" width="4.125" style="221" customWidth="1"/>
    <col min="16" max="16" width="5" style="221" customWidth="1"/>
    <col min="17" max="17" width="5.875" style="221" customWidth="1"/>
    <col min="18" max="18" width="6" style="221" customWidth="1"/>
    <col min="19" max="19" width="6.375" style="221" customWidth="1"/>
    <col min="20" max="20" width="6" style="221" customWidth="1"/>
    <col min="21" max="21" width="6.875" style="221" customWidth="1"/>
    <col min="22" max="22" width="4.625" style="221" customWidth="1"/>
    <col min="23" max="251" width="6.875" style="221" customWidth="1"/>
    <col min="252" max="16384" width="6.875" style="221"/>
  </cols>
  <sheetData>
    <row r="1" ht="42" customHeight="1" spans="1:22">
      <c r="A1" s="222" t="s">
        <v>41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ht="15" customHeight="1" spans="1:22">
      <c r="A2" s="223" t="s">
        <v>42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V2" s="254" t="s">
        <v>2</v>
      </c>
    </row>
    <row r="3" ht="20.1" customHeight="1" spans="1:22">
      <c r="A3" s="225" t="s">
        <v>43</v>
      </c>
      <c r="B3" s="225"/>
      <c r="C3" s="225"/>
      <c r="D3" s="226" t="s">
        <v>44</v>
      </c>
      <c r="E3" s="227" t="s">
        <v>45</v>
      </c>
      <c r="F3" s="228" t="s">
        <v>46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52"/>
      <c r="R3" s="252"/>
      <c r="S3" s="227" t="s">
        <v>47</v>
      </c>
      <c r="T3" s="227"/>
      <c r="U3" s="253" t="s">
        <v>48</v>
      </c>
      <c r="V3" s="253" t="s">
        <v>17</v>
      </c>
    </row>
    <row r="4" ht="20.1" customHeight="1" spans="1:22">
      <c r="A4" s="225"/>
      <c r="B4" s="225"/>
      <c r="C4" s="225"/>
      <c r="D4" s="226"/>
      <c r="E4" s="227"/>
      <c r="F4" s="227" t="s">
        <v>8</v>
      </c>
      <c r="G4" s="230" t="s">
        <v>49</v>
      </c>
      <c r="H4" s="231"/>
      <c r="I4" s="251"/>
      <c r="J4" s="230" t="s">
        <v>50</v>
      </c>
      <c r="K4" s="229"/>
      <c r="L4" s="229"/>
      <c r="M4" s="229"/>
      <c r="N4" s="229"/>
      <c r="O4" s="252"/>
      <c r="P4" s="227" t="s">
        <v>51</v>
      </c>
      <c r="Q4" s="227" t="s">
        <v>52</v>
      </c>
      <c r="R4" s="255" t="s">
        <v>53</v>
      </c>
      <c r="S4" s="227" t="s">
        <v>54</v>
      </c>
      <c r="T4" s="227" t="s">
        <v>55</v>
      </c>
      <c r="U4" s="227"/>
      <c r="V4" s="227"/>
    </row>
    <row r="5" ht="20.1" customHeight="1" spans="1:22">
      <c r="A5" s="232" t="s">
        <v>56</v>
      </c>
      <c r="B5" s="232" t="s">
        <v>57</v>
      </c>
      <c r="C5" s="232" t="s">
        <v>58</v>
      </c>
      <c r="D5" s="226"/>
      <c r="E5" s="227"/>
      <c r="F5" s="227"/>
      <c r="G5" s="233" t="s">
        <v>59</v>
      </c>
      <c r="H5" s="233" t="s">
        <v>60</v>
      </c>
      <c r="I5" s="233" t="s">
        <v>61</v>
      </c>
      <c r="J5" s="253" t="s">
        <v>62</v>
      </c>
      <c r="K5" s="227" t="s">
        <v>63</v>
      </c>
      <c r="L5" s="227" t="s">
        <v>64</v>
      </c>
      <c r="M5" s="227" t="s">
        <v>65</v>
      </c>
      <c r="N5" s="227" t="s">
        <v>66</v>
      </c>
      <c r="O5" s="253" t="s">
        <v>67</v>
      </c>
      <c r="P5" s="227"/>
      <c r="Q5" s="227"/>
      <c r="R5" s="256"/>
      <c r="S5" s="227"/>
      <c r="T5" s="227"/>
      <c r="U5" s="227"/>
      <c r="V5" s="227"/>
    </row>
    <row r="6" ht="30" customHeight="1" spans="1:22">
      <c r="A6" s="232"/>
      <c r="B6" s="232"/>
      <c r="C6" s="232"/>
      <c r="D6" s="226"/>
      <c r="E6" s="227"/>
      <c r="F6" s="227"/>
      <c r="G6" s="234"/>
      <c r="H6" s="235"/>
      <c r="I6" s="235"/>
      <c r="J6" s="253"/>
      <c r="K6" s="227"/>
      <c r="L6" s="227"/>
      <c r="M6" s="227"/>
      <c r="N6" s="227"/>
      <c r="O6" s="253"/>
      <c r="P6" s="227"/>
      <c r="Q6" s="227"/>
      <c r="R6" s="234"/>
      <c r="S6" s="227"/>
      <c r="T6" s="227"/>
      <c r="U6" s="227"/>
      <c r="V6" s="227"/>
    </row>
    <row r="7" ht="20.1" customHeight="1" spans="1:22">
      <c r="A7" s="225" t="s">
        <v>68</v>
      </c>
      <c r="B7" s="225" t="s">
        <v>68</v>
      </c>
      <c r="C7" s="225" t="s">
        <v>68</v>
      </c>
      <c r="D7" s="225" t="s">
        <v>68</v>
      </c>
      <c r="E7" s="236">
        <v>1</v>
      </c>
      <c r="F7" s="236">
        <f t="shared" ref="F7:V7" si="0">E7+1</f>
        <v>2</v>
      </c>
      <c r="G7" s="236">
        <f t="shared" si="0"/>
        <v>3</v>
      </c>
      <c r="H7" s="236">
        <f t="shared" si="0"/>
        <v>4</v>
      </c>
      <c r="I7" s="236">
        <f t="shared" si="0"/>
        <v>5</v>
      </c>
      <c r="J7" s="236">
        <f t="shared" si="0"/>
        <v>6</v>
      </c>
      <c r="K7" s="236">
        <f t="shared" si="0"/>
        <v>7</v>
      </c>
      <c r="L7" s="236">
        <f t="shared" si="0"/>
        <v>8</v>
      </c>
      <c r="M7" s="236">
        <f t="shared" si="0"/>
        <v>9</v>
      </c>
      <c r="N7" s="236">
        <f t="shared" si="0"/>
        <v>10</v>
      </c>
      <c r="O7" s="236">
        <f t="shared" si="0"/>
        <v>11</v>
      </c>
      <c r="P7" s="236">
        <f t="shared" si="0"/>
        <v>12</v>
      </c>
      <c r="Q7" s="236">
        <f t="shared" si="0"/>
        <v>13</v>
      </c>
      <c r="R7" s="236">
        <f t="shared" si="0"/>
        <v>14</v>
      </c>
      <c r="S7" s="236">
        <f t="shared" si="0"/>
        <v>15</v>
      </c>
      <c r="T7" s="236">
        <f t="shared" si="0"/>
        <v>16</v>
      </c>
      <c r="U7" s="236">
        <f t="shared" si="0"/>
        <v>17</v>
      </c>
      <c r="V7" s="236">
        <f t="shared" si="0"/>
        <v>18</v>
      </c>
    </row>
    <row r="8" ht="21" customHeight="1" spans="1:22">
      <c r="A8" s="237"/>
      <c r="B8" s="237"/>
      <c r="C8" s="237"/>
      <c r="D8" s="129"/>
      <c r="E8" s="129" t="s">
        <v>8</v>
      </c>
      <c r="F8" s="238">
        <f>F9+F18+F24+F29+F35+F42+F47+F52+F57</f>
        <v>2748.29</v>
      </c>
      <c r="G8" s="239"/>
      <c r="H8" s="239"/>
      <c r="I8" s="239"/>
      <c r="J8" s="239"/>
      <c r="K8" s="238"/>
      <c r="L8" s="238"/>
      <c r="M8" s="238"/>
      <c r="N8" s="238"/>
      <c r="O8" s="238"/>
      <c r="P8" s="238"/>
      <c r="Q8" s="238"/>
      <c r="R8" s="238"/>
      <c r="S8" s="257"/>
      <c r="T8" s="257"/>
      <c r="U8" s="257"/>
      <c r="V8" s="258"/>
    </row>
    <row r="9" ht="33" customHeight="1" spans="1:22">
      <c r="A9" s="240"/>
      <c r="B9" s="240"/>
      <c r="C9" s="240"/>
      <c r="D9" s="219" t="s">
        <v>69</v>
      </c>
      <c r="E9" s="219" t="s">
        <v>70</v>
      </c>
      <c r="F9" s="241">
        <f>G9+J9+P9</f>
        <v>721.25</v>
      </c>
      <c r="G9" s="242">
        <f>I9+H9</f>
        <v>685.75</v>
      </c>
      <c r="H9" s="242">
        <v>677.86</v>
      </c>
      <c r="I9" s="242">
        <v>7.89</v>
      </c>
      <c r="J9" s="242">
        <v>35.5</v>
      </c>
      <c r="K9" s="241"/>
      <c r="L9" s="242">
        <v>35.5</v>
      </c>
      <c r="M9" s="241"/>
      <c r="N9" s="241"/>
      <c r="O9" s="241"/>
      <c r="P9" s="242"/>
      <c r="Q9" s="241"/>
      <c r="R9" s="241"/>
      <c r="S9" s="241"/>
      <c r="T9" s="241"/>
      <c r="U9" s="241"/>
      <c r="V9" s="241"/>
    </row>
    <row r="10" ht="21" customHeight="1" spans="1:22">
      <c r="A10" s="243" t="s">
        <v>71</v>
      </c>
      <c r="B10" s="244" t="s">
        <v>72</v>
      </c>
      <c r="C10" s="244" t="s">
        <v>73</v>
      </c>
      <c r="D10" s="219" t="s">
        <v>69</v>
      </c>
      <c r="E10" s="219" t="s">
        <v>74</v>
      </c>
      <c r="F10" s="240">
        <f>H10+J10</f>
        <v>357.14</v>
      </c>
      <c r="G10" s="240"/>
      <c r="H10" s="240">
        <v>321.64</v>
      </c>
      <c r="I10" s="240"/>
      <c r="J10" s="240">
        <v>35.5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</row>
    <row r="11" ht="36" customHeight="1" spans="1:22">
      <c r="A11" s="243" t="s">
        <v>71</v>
      </c>
      <c r="B11" s="244" t="s">
        <v>72</v>
      </c>
      <c r="C11" s="244" t="s">
        <v>75</v>
      </c>
      <c r="D11" s="219" t="s">
        <v>69</v>
      </c>
      <c r="E11" s="219" t="s">
        <v>76</v>
      </c>
      <c r="F11" s="240">
        <f>G11+H11+I11+J11+K11+L11+M11+N11+O11+P11+Q11+R11+S11+T11+U11+V11</f>
        <v>7.89</v>
      </c>
      <c r="G11" s="240"/>
      <c r="H11" s="240"/>
      <c r="I11" s="240">
        <v>7.89</v>
      </c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</row>
    <row r="12" ht="30" customHeight="1" spans="1:22">
      <c r="A12" s="243" t="s">
        <v>77</v>
      </c>
      <c r="B12" s="244" t="s">
        <v>78</v>
      </c>
      <c r="C12" s="244" t="s">
        <v>79</v>
      </c>
      <c r="D12" s="219" t="s">
        <v>69</v>
      </c>
      <c r="E12" s="219" t="s">
        <v>80</v>
      </c>
      <c r="F12" s="240">
        <f t="shared" ref="F12:F17" si="1">G12+H12+I12+J12+K12+L12+M12+N12+O12+P12+Q12+R12+S12+T12+U12+V12</f>
        <v>25.05</v>
      </c>
      <c r="G12" s="240"/>
      <c r="H12" s="240">
        <v>25.05</v>
      </c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</row>
    <row r="13" ht="29" customHeight="1" spans="1:22">
      <c r="A13" s="243" t="s">
        <v>77</v>
      </c>
      <c r="B13" s="244" t="s">
        <v>78</v>
      </c>
      <c r="C13" s="244" t="s">
        <v>78</v>
      </c>
      <c r="D13" s="219" t="s">
        <v>69</v>
      </c>
      <c r="E13" s="219" t="s">
        <v>81</v>
      </c>
      <c r="F13" s="240">
        <f t="shared" si="1"/>
        <v>38.54</v>
      </c>
      <c r="G13" s="240"/>
      <c r="H13" s="240">
        <v>38.54</v>
      </c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</row>
    <row r="14" ht="21" customHeight="1" spans="1:22">
      <c r="A14" s="243" t="s">
        <v>77</v>
      </c>
      <c r="B14" s="244" t="s">
        <v>82</v>
      </c>
      <c r="C14" s="244" t="s">
        <v>73</v>
      </c>
      <c r="D14" s="219" t="s">
        <v>69</v>
      </c>
      <c r="E14" s="219" t="s">
        <v>83</v>
      </c>
      <c r="F14" s="240">
        <f t="shared" si="1"/>
        <v>4.72</v>
      </c>
      <c r="G14" s="240"/>
      <c r="H14" s="240">
        <v>4.72</v>
      </c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</row>
    <row r="15" ht="28" customHeight="1" spans="1:22">
      <c r="A15" s="243" t="s">
        <v>77</v>
      </c>
      <c r="B15" s="244" t="s">
        <v>75</v>
      </c>
      <c r="C15" s="244" t="s">
        <v>73</v>
      </c>
      <c r="D15" s="219" t="s">
        <v>69</v>
      </c>
      <c r="E15" s="219" t="s">
        <v>84</v>
      </c>
      <c r="F15" s="240">
        <f t="shared" si="1"/>
        <v>250.75</v>
      </c>
      <c r="G15" s="240"/>
      <c r="H15" s="240">
        <v>250.75</v>
      </c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</row>
    <row r="16" ht="21" customHeight="1" spans="1:22">
      <c r="A16" s="243" t="s">
        <v>85</v>
      </c>
      <c r="B16" s="244" t="s">
        <v>86</v>
      </c>
      <c r="C16" s="244" t="s">
        <v>73</v>
      </c>
      <c r="D16" s="219" t="s">
        <v>69</v>
      </c>
      <c r="E16" s="219" t="s">
        <v>87</v>
      </c>
      <c r="F16" s="240">
        <f t="shared" si="1"/>
        <v>14.04</v>
      </c>
      <c r="G16" s="240"/>
      <c r="H16" s="240">
        <v>14.04</v>
      </c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</row>
    <row r="17" ht="21" customHeight="1" spans="1:22">
      <c r="A17" s="243" t="s">
        <v>88</v>
      </c>
      <c r="B17" s="244" t="s">
        <v>89</v>
      </c>
      <c r="C17" s="244" t="s">
        <v>73</v>
      </c>
      <c r="D17" s="219" t="s">
        <v>69</v>
      </c>
      <c r="E17" s="219" t="s">
        <v>90</v>
      </c>
      <c r="F17" s="240">
        <f t="shared" si="1"/>
        <v>23.13</v>
      </c>
      <c r="G17" s="240"/>
      <c r="H17" s="240">
        <v>23.13</v>
      </c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ht="34" customHeight="1" spans="1:22">
      <c r="A18" s="245"/>
      <c r="B18" s="245"/>
      <c r="C18" s="245"/>
      <c r="D18" s="245" t="s">
        <v>91</v>
      </c>
      <c r="E18" s="246" t="s">
        <v>92</v>
      </c>
      <c r="F18" s="240">
        <f>H18+J18+P18</f>
        <v>250.84</v>
      </c>
      <c r="G18" s="240"/>
      <c r="H18" s="240">
        <f>H19+H20+H22+H23</f>
        <v>200.44</v>
      </c>
      <c r="I18" s="240"/>
      <c r="J18" s="240">
        <v>0.4</v>
      </c>
      <c r="K18" s="240"/>
      <c r="L18" s="240">
        <v>0.4</v>
      </c>
      <c r="M18" s="240"/>
      <c r="N18" s="240"/>
      <c r="O18" s="240"/>
      <c r="P18" s="240">
        <v>50</v>
      </c>
      <c r="Q18" s="240"/>
      <c r="R18" s="240"/>
      <c r="S18" s="240"/>
      <c r="T18" s="240"/>
      <c r="U18" s="240"/>
      <c r="V18" s="240"/>
    </row>
    <row r="19" ht="21" customHeight="1" spans="1:22">
      <c r="A19" s="245" t="s">
        <v>77</v>
      </c>
      <c r="B19" s="245" t="s">
        <v>73</v>
      </c>
      <c r="C19" s="245" t="s">
        <v>93</v>
      </c>
      <c r="D19" s="245" t="s">
        <v>94</v>
      </c>
      <c r="E19" s="247" t="s">
        <v>95</v>
      </c>
      <c r="F19" s="240">
        <f>G19+H19+I19+J19+K19+L19+M19+N19+O19+P19+Q19+R19+S19+T19+U19+V19</f>
        <v>152.85</v>
      </c>
      <c r="G19" s="240"/>
      <c r="H19" s="240">
        <v>152.05</v>
      </c>
      <c r="I19" s="240"/>
      <c r="J19" s="240">
        <v>0.4</v>
      </c>
      <c r="K19" s="240"/>
      <c r="L19" s="240">
        <v>0.4</v>
      </c>
      <c r="M19" s="240"/>
      <c r="N19" s="240"/>
      <c r="O19" s="240"/>
      <c r="P19" s="240"/>
      <c r="Q19" s="240"/>
      <c r="R19" s="240"/>
      <c r="S19" s="240"/>
      <c r="T19" s="240"/>
      <c r="U19" s="240"/>
      <c r="V19" s="240"/>
    </row>
    <row r="20" ht="33" customHeight="1" spans="1:22">
      <c r="A20" s="245" t="s">
        <v>77</v>
      </c>
      <c r="B20" s="245" t="s">
        <v>78</v>
      </c>
      <c r="C20" s="245" t="s">
        <v>78</v>
      </c>
      <c r="D20" s="245" t="s">
        <v>94</v>
      </c>
      <c r="E20" s="248" t="s">
        <v>81</v>
      </c>
      <c r="F20" s="240">
        <f t="shared" ref="F18:F23" si="2">G20+H20+I20+J20+K20+L20+M20+N20+O20+P20+Q20+R20+S20+T20+U20+V20</f>
        <v>24.67</v>
      </c>
      <c r="G20" s="240"/>
      <c r="H20" s="240">
        <v>24.67</v>
      </c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</row>
    <row r="21" ht="21" customHeight="1" spans="1:22">
      <c r="A21" s="245" t="s">
        <v>77</v>
      </c>
      <c r="B21" s="245" t="s">
        <v>96</v>
      </c>
      <c r="C21" s="245" t="s">
        <v>73</v>
      </c>
      <c r="D21" s="245" t="s">
        <v>94</v>
      </c>
      <c r="E21" s="247" t="s">
        <v>97</v>
      </c>
      <c r="F21" s="240">
        <f t="shared" si="2"/>
        <v>50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>
        <v>50</v>
      </c>
      <c r="Q21" s="240"/>
      <c r="R21" s="240"/>
      <c r="S21" s="240"/>
      <c r="T21" s="240"/>
      <c r="U21" s="240"/>
      <c r="V21" s="240"/>
    </row>
    <row r="22" ht="21" customHeight="1" spans="1:22">
      <c r="A22" s="245" t="s">
        <v>85</v>
      </c>
      <c r="B22" s="245" t="s">
        <v>86</v>
      </c>
      <c r="C22" s="245" t="s">
        <v>89</v>
      </c>
      <c r="D22" s="245" t="s">
        <v>94</v>
      </c>
      <c r="E22" s="247" t="s">
        <v>98</v>
      </c>
      <c r="F22" s="240">
        <f t="shared" si="2"/>
        <v>8.92</v>
      </c>
      <c r="G22" s="240"/>
      <c r="H22" s="240">
        <v>8.92</v>
      </c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</row>
    <row r="23" ht="21" customHeight="1" spans="1:22">
      <c r="A23" s="245" t="s">
        <v>88</v>
      </c>
      <c r="B23" s="245" t="s">
        <v>89</v>
      </c>
      <c r="C23" s="245" t="s">
        <v>73</v>
      </c>
      <c r="D23" s="245" t="s">
        <v>94</v>
      </c>
      <c r="E23" s="247" t="s">
        <v>90</v>
      </c>
      <c r="F23" s="240">
        <f t="shared" si="2"/>
        <v>14.8</v>
      </c>
      <c r="G23" s="240"/>
      <c r="H23" s="240">
        <v>14.8</v>
      </c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</row>
    <row r="24" ht="21" customHeight="1" spans="1:22">
      <c r="A24" s="245"/>
      <c r="B24" s="245"/>
      <c r="C24" s="245"/>
      <c r="D24" s="245" t="s">
        <v>99</v>
      </c>
      <c r="E24" s="247" t="s">
        <v>100</v>
      </c>
      <c r="F24" s="240">
        <f>H24+L24</f>
        <v>191.51</v>
      </c>
      <c r="G24" s="240"/>
      <c r="H24" s="240">
        <f>H25+H26+H27+H28</f>
        <v>150.47</v>
      </c>
      <c r="I24" s="240"/>
      <c r="J24" s="240"/>
      <c r="K24" s="240"/>
      <c r="L24" s="240">
        <v>41.04</v>
      </c>
      <c r="M24" s="240"/>
      <c r="N24" s="240"/>
      <c r="O24" s="240"/>
      <c r="P24" s="240"/>
      <c r="Q24" s="240"/>
      <c r="R24" s="240"/>
      <c r="S24" s="240"/>
      <c r="T24" s="240"/>
      <c r="U24" s="240"/>
      <c r="V24" s="240"/>
    </row>
    <row r="25" ht="21" customHeight="1" spans="1:22">
      <c r="A25" s="245" t="s">
        <v>77</v>
      </c>
      <c r="B25" s="245" t="s">
        <v>73</v>
      </c>
      <c r="C25" s="245" t="s">
        <v>78</v>
      </c>
      <c r="D25" s="245" t="s">
        <v>94</v>
      </c>
      <c r="E25" s="247" t="s">
        <v>101</v>
      </c>
      <c r="F25" s="240">
        <f>H25+L25</f>
        <v>154.93</v>
      </c>
      <c r="G25" s="240"/>
      <c r="H25" s="240">
        <v>113.89</v>
      </c>
      <c r="I25" s="240"/>
      <c r="J25" s="240"/>
      <c r="K25" s="240"/>
      <c r="L25" s="240">
        <v>41.04</v>
      </c>
      <c r="M25" s="240"/>
      <c r="N25" s="240"/>
      <c r="O25" s="240"/>
      <c r="P25" s="240"/>
      <c r="Q25" s="240"/>
      <c r="R25" s="240"/>
      <c r="S25" s="240"/>
      <c r="T25" s="240"/>
      <c r="U25" s="240"/>
      <c r="V25" s="240"/>
    </row>
    <row r="26" ht="29" customHeight="1" spans="1:22">
      <c r="A26" s="245" t="s">
        <v>77</v>
      </c>
      <c r="B26" s="245" t="s">
        <v>78</v>
      </c>
      <c r="C26" s="245" t="s">
        <v>78</v>
      </c>
      <c r="D26" s="245" t="s">
        <v>94</v>
      </c>
      <c r="E26" s="248" t="s">
        <v>81</v>
      </c>
      <c r="F26" s="240">
        <f>H26+M3</f>
        <v>18.65</v>
      </c>
      <c r="G26" s="240"/>
      <c r="H26" s="240">
        <v>18.65</v>
      </c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</row>
    <row r="27" ht="21" customHeight="1" spans="1:22">
      <c r="A27" s="245" t="s">
        <v>85</v>
      </c>
      <c r="B27" s="245" t="s">
        <v>86</v>
      </c>
      <c r="C27" s="245" t="s">
        <v>89</v>
      </c>
      <c r="D27" s="245" t="s">
        <v>94</v>
      </c>
      <c r="E27" s="247" t="s">
        <v>98</v>
      </c>
      <c r="F27" s="240">
        <f>H27+M4</f>
        <v>6.74</v>
      </c>
      <c r="G27" s="240"/>
      <c r="H27" s="240">
        <v>6.74</v>
      </c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</row>
    <row r="28" ht="21" customHeight="1" spans="1:22">
      <c r="A28" s="245" t="s">
        <v>88</v>
      </c>
      <c r="B28" s="245" t="s">
        <v>89</v>
      </c>
      <c r="C28" s="245" t="s">
        <v>73</v>
      </c>
      <c r="D28" s="245" t="s">
        <v>94</v>
      </c>
      <c r="E28" s="247" t="s">
        <v>90</v>
      </c>
      <c r="F28" s="240">
        <v>11.19</v>
      </c>
      <c r="G28" s="240"/>
      <c r="H28" s="240">
        <v>11.19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</row>
    <row r="29" ht="21" customHeight="1" spans="1:22">
      <c r="A29" s="245"/>
      <c r="B29" s="245"/>
      <c r="C29" s="245"/>
      <c r="D29" s="245" t="s">
        <v>102</v>
      </c>
      <c r="E29" s="247" t="s">
        <v>103</v>
      </c>
      <c r="F29" s="240">
        <f>F30+F31+F32+F33+F34</f>
        <v>29.94</v>
      </c>
      <c r="G29" s="240"/>
      <c r="H29" s="240">
        <f>H30+H31+H32+H33+H34</f>
        <v>29.94</v>
      </c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ht="21" customHeight="1" spans="1:22">
      <c r="A30" s="245" t="s">
        <v>77</v>
      </c>
      <c r="B30" s="245" t="s">
        <v>73</v>
      </c>
      <c r="C30" s="245" t="s">
        <v>93</v>
      </c>
      <c r="D30" s="245" t="s">
        <v>94</v>
      </c>
      <c r="E30" s="247" t="s">
        <v>95</v>
      </c>
      <c r="F30" s="240">
        <v>21.04</v>
      </c>
      <c r="G30" s="240"/>
      <c r="H30" s="240">
        <v>21.04</v>
      </c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</row>
    <row r="31" ht="27" customHeight="1" spans="1:22">
      <c r="A31" s="245" t="s">
        <v>77</v>
      </c>
      <c r="B31" s="245" t="s">
        <v>78</v>
      </c>
      <c r="C31" s="245" t="s">
        <v>78</v>
      </c>
      <c r="D31" s="245" t="s">
        <v>94</v>
      </c>
      <c r="E31" s="248" t="s">
        <v>81</v>
      </c>
      <c r="F31" s="240">
        <v>3.44</v>
      </c>
      <c r="G31" s="240"/>
      <c r="H31" s="240">
        <v>3.44</v>
      </c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</row>
    <row r="32" ht="21" customHeight="1" spans="1:22">
      <c r="A32" s="245" t="s">
        <v>77</v>
      </c>
      <c r="B32" s="245" t="s">
        <v>82</v>
      </c>
      <c r="C32" s="245" t="s">
        <v>73</v>
      </c>
      <c r="D32" s="245" t="s">
        <v>94</v>
      </c>
      <c r="E32" s="247" t="s">
        <v>83</v>
      </c>
      <c r="F32" s="221">
        <v>2.16</v>
      </c>
      <c r="G32" s="240"/>
      <c r="H32" s="221">
        <v>2.16</v>
      </c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</row>
    <row r="33" ht="21" customHeight="1" spans="1:22">
      <c r="A33" s="245" t="s">
        <v>85</v>
      </c>
      <c r="B33" s="245" t="s">
        <v>86</v>
      </c>
      <c r="C33" s="245" t="s">
        <v>89</v>
      </c>
      <c r="D33" s="245" t="s">
        <v>94</v>
      </c>
      <c r="E33" s="247" t="s">
        <v>98</v>
      </c>
      <c r="F33" s="240">
        <v>1.24</v>
      </c>
      <c r="G33" s="240"/>
      <c r="H33" s="240">
        <v>1.24</v>
      </c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</row>
    <row r="34" ht="21" customHeight="1" spans="1:22">
      <c r="A34" s="245" t="s">
        <v>88</v>
      </c>
      <c r="B34" s="245" t="s">
        <v>89</v>
      </c>
      <c r="C34" s="245" t="s">
        <v>73</v>
      </c>
      <c r="D34" s="245" t="s">
        <v>94</v>
      </c>
      <c r="E34" s="247" t="s">
        <v>90</v>
      </c>
      <c r="F34" s="240">
        <v>2.06</v>
      </c>
      <c r="G34" s="240"/>
      <c r="H34" s="240">
        <v>2.06</v>
      </c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</row>
    <row r="35" ht="21" customHeight="1" spans="1:22">
      <c r="A35" s="245"/>
      <c r="B35" s="245"/>
      <c r="C35" s="245"/>
      <c r="D35" s="245" t="s">
        <v>104</v>
      </c>
      <c r="E35" s="247" t="s">
        <v>105</v>
      </c>
      <c r="F35" s="240">
        <f>F36+F37+F38+F39+F40+F41</f>
        <v>922.83</v>
      </c>
      <c r="G35" s="240">
        <f t="shared" ref="G35:P35" si="3">G36+G37+G38+G39+G40+G41</f>
        <v>0</v>
      </c>
      <c r="H35" s="240">
        <f t="shared" si="3"/>
        <v>272.83</v>
      </c>
      <c r="I35" s="240">
        <f t="shared" si="3"/>
        <v>0</v>
      </c>
      <c r="J35" s="240">
        <f t="shared" si="3"/>
        <v>0</v>
      </c>
      <c r="K35" s="240">
        <f t="shared" si="3"/>
        <v>0</v>
      </c>
      <c r="L35" s="240">
        <f t="shared" si="3"/>
        <v>0</v>
      </c>
      <c r="M35" s="240">
        <f t="shared" si="3"/>
        <v>0</v>
      </c>
      <c r="N35" s="240">
        <f t="shared" si="3"/>
        <v>0</v>
      </c>
      <c r="O35" s="240">
        <f t="shared" si="3"/>
        <v>0</v>
      </c>
      <c r="P35" s="240">
        <f t="shared" si="3"/>
        <v>650</v>
      </c>
      <c r="Q35" s="240"/>
      <c r="R35" s="240"/>
      <c r="S35" s="240"/>
      <c r="T35" s="240"/>
      <c r="U35" s="240"/>
      <c r="V35" s="240"/>
    </row>
    <row r="36" ht="30" customHeight="1" spans="1:22">
      <c r="A36" s="245" t="s">
        <v>77</v>
      </c>
      <c r="B36" s="245" t="s">
        <v>73</v>
      </c>
      <c r="C36" s="245" t="s">
        <v>86</v>
      </c>
      <c r="D36" s="245" t="s">
        <v>94</v>
      </c>
      <c r="E36" s="248" t="s">
        <v>106</v>
      </c>
      <c r="F36" s="240">
        <v>197.82</v>
      </c>
      <c r="G36" s="240"/>
      <c r="H36" s="240">
        <v>197.82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</row>
    <row r="37" ht="30" customHeight="1" spans="1:22">
      <c r="A37" s="245" t="s">
        <v>77</v>
      </c>
      <c r="B37" s="245" t="s">
        <v>78</v>
      </c>
      <c r="C37" s="245" t="s">
        <v>78</v>
      </c>
      <c r="D37" s="245" t="s">
        <v>94</v>
      </c>
      <c r="E37" s="248" t="s">
        <v>81</v>
      </c>
      <c r="F37" s="240">
        <v>33.19</v>
      </c>
      <c r="G37" s="240"/>
      <c r="H37" s="240">
        <v>33.19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</row>
    <row r="38" ht="21" customHeight="1" spans="1:22">
      <c r="A38" s="245" t="s">
        <v>77</v>
      </c>
      <c r="B38" s="245" t="s">
        <v>96</v>
      </c>
      <c r="C38" s="245" t="s">
        <v>73</v>
      </c>
      <c r="D38" s="245" t="s">
        <v>94</v>
      </c>
      <c r="E38" s="247" t="s">
        <v>97</v>
      </c>
      <c r="F38" s="240">
        <v>50</v>
      </c>
      <c r="G38" s="240"/>
      <c r="H38" s="240"/>
      <c r="I38" s="240"/>
      <c r="J38" s="240"/>
      <c r="K38" s="240"/>
      <c r="L38" s="240"/>
      <c r="M38" s="240"/>
      <c r="N38" s="240"/>
      <c r="O38" s="240"/>
      <c r="P38" s="240">
        <v>50</v>
      </c>
      <c r="Q38" s="240"/>
      <c r="R38" s="240"/>
      <c r="S38" s="240"/>
      <c r="T38" s="240"/>
      <c r="U38" s="240"/>
      <c r="V38" s="240"/>
    </row>
    <row r="39" ht="21" customHeight="1" spans="1:22">
      <c r="A39" s="245" t="s">
        <v>77</v>
      </c>
      <c r="B39" s="245" t="s">
        <v>96</v>
      </c>
      <c r="C39" s="245" t="s">
        <v>78</v>
      </c>
      <c r="D39" s="245" t="s">
        <v>94</v>
      </c>
      <c r="E39" s="247" t="s">
        <v>107</v>
      </c>
      <c r="F39" s="240">
        <v>610</v>
      </c>
      <c r="G39" s="240"/>
      <c r="H39" s="240">
        <v>10</v>
      </c>
      <c r="I39" s="240"/>
      <c r="J39" s="240"/>
      <c r="K39" s="240"/>
      <c r="L39" s="240"/>
      <c r="M39" s="240"/>
      <c r="N39" s="240"/>
      <c r="O39" s="240"/>
      <c r="P39" s="240">
        <v>600</v>
      </c>
      <c r="Q39" s="240"/>
      <c r="R39" s="240"/>
      <c r="S39" s="240"/>
      <c r="T39" s="240"/>
      <c r="U39" s="240"/>
      <c r="V39" s="240"/>
    </row>
    <row r="40" ht="21" customHeight="1" spans="1:22">
      <c r="A40" s="245" t="s">
        <v>85</v>
      </c>
      <c r="B40" s="245" t="s">
        <v>86</v>
      </c>
      <c r="C40" s="245" t="s">
        <v>89</v>
      </c>
      <c r="D40" s="245" t="s">
        <v>94</v>
      </c>
      <c r="E40" s="247" t="s">
        <v>98</v>
      </c>
      <c r="F40" s="240">
        <v>11.91</v>
      </c>
      <c r="G40" s="240"/>
      <c r="H40" s="240">
        <v>11.91</v>
      </c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</row>
    <row r="41" ht="28" customHeight="1" spans="1:22">
      <c r="A41" s="249" t="s">
        <v>88</v>
      </c>
      <c r="B41" s="249" t="s">
        <v>89</v>
      </c>
      <c r="C41" s="249" t="s">
        <v>73</v>
      </c>
      <c r="D41" s="249" t="s">
        <v>94</v>
      </c>
      <c r="E41" s="250" t="s">
        <v>90</v>
      </c>
      <c r="F41" s="240">
        <v>19.91</v>
      </c>
      <c r="G41" s="240"/>
      <c r="H41" s="240">
        <v>19.91</v>
      </c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</row>
    <row r="42" ht="28" customHeight="1" spans="1:22">
      <c r="A42" s="245"/>
      <c r="B42" s="245"/>
      <c r="C42" s="245"/>
      <c r="D42" s="245" t="s">
        <v>108</v>
      </c>
      <c r="E42" s="248" t="s">
        <v>109</v>
      </c>
      <c r="F42" s="240">
        <f>F43+F44+F45+F46</f>
        <v>189.63</v>
      </c>
      <c r="G42" s="240">
        <f>G43+G44+G45+G46</f>
        <v>0</v>
      </c>
      <c r="H42" s="240">
        <f>H43+H44+H45+H46</f>
        <v>189.63</v>
      </c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</row>
    <row r="43" ht="28" customHeight="1" spans="1:22">
      <c r="A43" s="245" t="s">
        <v>77</v>
      </c>
      <c r="B43" s="245" t="s">
        <v>73</v>
      </c>
      <c r="C43" s="245" t="s">
        <v>110</v>
      </c>
      <c r="D43" s="245" t="s">
        <v>94</v>
      </c>
      <c r="E43" s="247" t="s">
        <v>111</v>
      </c>
      <c r="F43" s="240">
        <v>146.95</v>
      </c>
      <c r="G43" s="240"/>
      <c r="H43" s="240">
        <v>146.95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</row>
    <row r="44" ht="28" customHeight="1" spans="1:22">
      <c r="A44" s="245" t="s">
        <v>77</v>
      </c>
      <c r="B44" s="245" t="s">
        <v>78</v>
      </c>
      <c r="C44" s="245" t="s">
        <v>78</v>
      </c>
      <c r="D44" s="245" t="s">
        <v>94</v>
      </c>
      <c r="E44" s="248" t="s">
        <v>81</v>
      </c>
      <c r="F44" s="240">
        <v>21.89</v>
      </c>
      <c r="G44" s="240"/>
      <c r="H44" s="240">
        <v>21.89</v>
      </c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</row>
    <row r="45" ht="28" customHeight="1" spans="1:22">
      <c r="A45" s="245" t="s">
        <v>85</v>
      </c>
      <c r="B45" s="245" t="s">
        <v>86</v>
      </c>
      <c r="C45" s="245" t="s">
        <v>89</v>
      </c>
      <c r="D45" s="245" t="s">
        <v>94</v>
      </c>
      <c r="E45" s="247" t="s">
        <v>98</v>
      </c>
      <c r="F45" s="240">
        <v>7.66</v>
      </c>
      <c r="G45" s="240"/>
      <c r="H45" s="240">
        <v>7.66</v>
      </c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</row>
    <row r="46" ht="28" customHeight="1" spans="1:22">
      <c r="A46" s="245" t="s">
        <v>88</v>
      </c>
      <c r="B46" s="245" t="s">
        <v>89</v>
      </c>
      <c r="C46" s="245" t="s">
        <v>73</v>
      </c>
      <c r="D46" s="245" t="s">
        <v>94</v>
      </c>
      <c r="E46" s="247" t="s">
        <v>90</v>
      </c>
      <c r="F46" s="240">
        <v>13.13</v>
      </c>
      <c r="G46" s="240"/>
      <c r="H46" s="240">
        <v>13.13</v>
      </c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</row>
    <row r="47" ht="28" customHeight="1" spans="1:22">
      <c r="A47" s="245"/>
      <c r="B47" s="245"/>
      <c r="C47" s="245"/>
      <c r="D47" s="245" t="s">
        <v>112</v>
      </c>
      <c r="E47" s="247" t="s">
        <v>113</v>
      </c>
      <c r="F47" s="240">
        <f>F48+F49+F50+F51</f>
        <v>39.96</v>
      </c>
      <c r="G47" s="240">
        <f>G48+G49+G50+G51</f>
        <v>0</v>
      </c>
      <c r="H47" s="240">
        <f>H48+H49+H50+H51</f>
        <v>39.96</v>
      </c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</row>
    <row r="48" ht="28" customHeight="1" spans="1:22">
      <c r="A48" s="245" t="s">
        <v>71</v>
      </c>
      <c r="B48" s="245" t="s">
        <v>72</v>
      </c>
      <c r="C48" s="245" t="s">
        <v>75</v>
      </c>
      <c r="D48" s="245" t="s">
        <v>94</v>
      </c>
      <c r="E48" s="247" t="s">
        <v>76</v>
      </c>
      <c r="F48" s="240">
        <v>29.91</v>
      </c>
      <c r="G48" s="240"/>
      <c r="H48" s="240">
        <v>29.91</v>
      </c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</row>
    <row r="49" ht="28" customHeight="1" spans="1:22">
      <c r="A49" s="245" t="s">
        <v>77</v>
      </c>
      <c r="B49" s="245" t="s">
        <v>78</v>
      </c>
      <c r="C49" s="245" t="s">
        <v>78</v>
      </c>
      <c r="D49" s="245" t="s">
        <v>94</v>
      </c>
      <c r="E49" s="248" t="s">
        <v>81</v>
      </c>
      <c r="F49" s="240">
        <v>5.13</v>
      </c>
      <c r="G49" s="240"/>
      <c r="H49" s="240">
        <v>5.13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</row>
    <row r="50" ht="28" customHeight="1" spans="1:22">
      <c r="A50" s="245" t="s">
        <v>85</v>
      </c>
      <c r="B50" s="245" t="s">
        <v>86</v>
      </c>
      <c r="C50" s="245" t="s">
        <v>89</v>
      </c>
      <c r="D50" s="245" t="s">
        <v>94</v>
      </c>
      <c r="E50" s="247" t="s">
        <v>98</v>
      </c>
      <c r="F50" s="240">
        <v>1.84</v>
      </c>
      <c r="G50" s="240"/>
      <c r="H50" s="240">
        <v>1.84</v>
      </c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</row>
    <row r="51" ht="28" customHeight="1" spans="1:22">
      <c r="A51" s="245" t="s">
        <v>88</v>
      </c>
      <c r="B51" s="245" t="s">
        <v>89</v>
      </c>
      <c r="C51" s="245" t="s">
        <v>73</v>
      </c>
      <c r="D51" s="245" t="s">
        <v>94</v>
      </c>
      <c r="E51" s="247" t="s">
        <v>90</v>
      </c>
      <c r="F51" s="240">
        <v>3.08</v>
      </c>
      <c r="G51" s="240"/>
      <c r="H51" s="240">
        <v>3.08</v>
      </c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</row>
    <row r="52" ht="28" customHeight="1" spans="1:22">
      <c r="A52" s="245"/>
      <c r="B52" s="245"/>
      <c r="C52" s="245"/>
      <c r="D52" s="245" t="s">
        <v>114</v>
      </c>
      <c r="E52" s="247" t="s">
        <v>115</v>
      </c>
      <c r="F52" s="240">
        <f>F53+F54+F55+F56</f>
        <v>91.63</v>
      </c>
      <c r="G52" s="240"/>
      <c r="H52" s="240">
        <f>H53+H54+H55+H56</f>
        <v>89.73</v>
      </c>
      <c r="I52" s="240"/>
      <c r="J52" s="240"/>
      <c r="K52" s="240"/>
      <c r="L52" s="240">
        <v>1.9</v>
      </c>
      <c r="M52" s="240"/>
      <c r="N52" s="240"/>
      <c r="O52" s="240"/>
      <c r="P52" s="240"/>
      <c r="Q52" s="240"/>
      <c r="R52" s="240"/>
      <c r="S52" s="240"/>
      <c r="T52" s="240"/>
      <c r="U52" s="240"/>
      <c r="V52" s="240"/>
    </row>
    <row r="53" ht="28" customHeight="1" spans="1:22">
      <c r="A53" s="245" t="s">
        <v>77</v>
      </c>
      <c r="B53" s="245" t="s">
        <v>73</v>
      </c>
      <c r="C53" s="245" t="s">
        <v>86</v>
      </c>
      <c r="D53" s="245" t="s">
        <v>94</v>
      </c>
      <c r="E53" s="248" t="s">
        <v>106</v>
      </c>
      <c r="F53" s="240">
        <f>H53+L53</f>
        <v>69.26</v>
      </c>
      <c r="G53" s="240"/>
      <c r="H53" s="240">
        <v>67.36</v>
      </c>
      <c r="I53" s="240"/>
      <c r="J53" s="240"/>
      <c r="K53" s="240"/>
      <c r="L53" s="240">
        <v>1.9</v>
      </c>
      <c r="M53" s="240"/>
      <c r="N53" s="240"/>
      <c r="O53" s="240"/>
      <c r="P53" s="240"/>
      <c r="Q53" s="240"/>
      <c r="R53" s="240"/>
      <c r="S53" s="240"/>
      <c r="T53" s="240"/>
      <c r="U53" s="240"/>
      <c r="V53" s="240"/>
    </row>
    <row r="54" ht="28" customHeight="1" spans="1:22">
      <c r="A54" s="245" t="s">
        <v>77</v>
      </c>
      <c r="B54" s="245" t="s">
        <v>78</v>
      </c>
      <c r="C54" s="245" t="s">
        <v>78</v>
      </c>
      <c r="D54" s="245" t="s">
        <v>94</v>
      </c>
      <c r="E54" s="248" t="s">
        <v>81</v>
      </c>
      <c r="F54" s="240">
        <v>11.42</v>
      </c>
      <c r="G54" s="240"/>
      <c r="H54" s="240">
        <v>11.42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</row>
    <row r="55" ht="28" customHeight="1" spans="1:22">
      <c r="A55" s="245" t="s">
        <v>85</v>
      </c>
      <c r="B55" s="245" t="s">
        <v>86</v>
      </c>
      <c r="C55" s="245" t="s">
        <v>89</v>
      </c>
      <c r="D55" s="245" t="s">
        <v>94</v>
      </c>
      <c r="E55" s="247" t="s">
        <v>98</v>
      </c>
      <c r="F55" s="240">
        <v>4.1</v>
      </c>
      <c r="G55" s="240"/>
      <c r="H55" s="240">
        <v>4.1</v>
      </c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</row>
    <row r="56" ht="28" customHeight="1" spans="1:22">
      <c r="A56" s="245" t="s">
        <v>88</v>
      </c>
      <c r="B56" s="245" t="s">
        <v>89</v>
      </c>
      <c r="C56" s="245" t="s">
        <v>73</v>
      </c>
      <c r="D56" s="245" t="s">
        <v>94</v>
      </c>
      <c r="E56" s="247" t="s">
        <v>90</v>
      </c>
      <c r="F56" s="240">
        <v>6.85</v>
      </c>
      <c r="G56" s="240"/>
      <c r="H56" s="240">
        <v>6.85</v>
      </c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</row>
    <row r="57" ht="28" customHeight="1" spans="1:22">
      <c r="A57" s="245"/>
      <c r="B57" s="245"/>
      <c r="C57" s="245"/>
      <c r="D57" s="245" t="s">
        <v>116</v>
      </c>
      <c r="E57" s="248" t="s">
        <v>117</v>
      </c>
      <c r="F57" s="240">
        <f>F58+F59+F60+F61</f>
        <v>310.7</v>
      </c>
      <c r="G57" s="240">
        <f>G58+G59+G60+G61</f>
        <v>0</v>
      </c>
      <c r="H57" s="240">
        <f>H58+H59+H60+H61</f>
        <v>310.7</v>
      </c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</row>
    <row r="58" ht="28" customHeight="1" spans="1:22">
      <c r="A58" s="245" t="s">
        <v>77</v>
      </c>
      <c r="B58" s="245" t="s">
        <v>78</v>
      </c>
      <c r="C58" s="245" t="s">
        <v>78</v>
      </c>
      <c r="D58" s="245" t="s">
        <v>94</v>
      </c>
      <c r="E58" s="248" t="s">
        <v>81</v>
      </c>
      <c r="F58" s="240">
        <v>39.89</v>
      </c>
      <c r="G58" s="240"/>
      <c r="H58" s="240">
        <v>39.89</v>
      </c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</row>
    <row r="59" ht="33" customHeight="1" spans="1:22">
      <c r="A59" s="249" t="s">
        <v>85</v>
      </c>
      <c r="B59" s="249" t="s">
        <v>86</v>
      </c>
      <c r="C59" s="249" t="s">
        <v>89</v>
      </c>
      <c r="D59" s="249" t="s">
        <v>94</v>
      </c>
      <c r="E59" s="250" t="s">
        <v>98</v>
      </c>
      <c r="F59" s="240">
        <v>14.3</v>
      </c>
      <c r="G59" s="240"/>
      <c r="H59" s="240">
        <v>14.3</v>
      </c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</row>
    <row r="60" ht="33" customHeight="1" spans="1:22">
      <c r="A60" s="249" t="s">
        <v>85</v>
      </c>
      <c r="B60" s="249" t="s">
        <v>118</v>
      </c>
      <c r="C60" s="249" t="s">
        <v>119</v>
      </c>
      <c r="D60" s="249" t="s">
        <v>94</v>
      </c>
      <c r="E60" s="250" t="s">
        <v>120</v>
      </c>
      <c r="F60" s="240">
        <v>232.57</v>
      </c>
      <c r="G60" s="240"/>
      <c r="H60" s="240">
        <v>232.57</v>
      </c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</row>
    <row r="61" ht="33" customHeight="1" spans="1:22">
      <c r="A61" s="249" t="s">
        <v>88</v>
      </c>
      <c r="B61" s="249" t="s">
        <v>89</v>
      </c>
      <c r="C61" s="249" t="s">
        <v>73</v>
      </c>
      <c r="D61" s="249" t="s">
        <v>94</v>
      </c>
      <c r="E61" s="250" t="s">
        <v>90</v>
      </c>
      <c r="F61" s="240">
        <v>23.94</v>
      </c>
      <c r="G61" s="240"/>
      <c r="H61" s="240">
        <v>23.94</v>
      </c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0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showGridLines="0" showZeros="0" workbookViewId="0">
      <pane ySplit="6" topLeftCell="A7" activePane="bottomLeft" state="frozen"/>
      <selection/>
      <selection pane="bottomLeft" activeCell="H8" sqref="H8"/>
    </sheetView>
  </sheetViews>
  <sheetFormatPr defaultColWidth="7" defaultRowHeight="11.25"/>
  <cols>
    <col min="1" max="1" width="4.625" style="136" customWidth="1"/>
    <col min="2" max="3" width="4.125" style="136" customWidth="1"/>
    <col min="4" max="4" width="16" style="136" customWidth="1"/>
    <col min="5" max="5" width="32.875" style="136" customWidth="1"/>
    <col min="6" max="6" width="10.875" style="136" customWidth="1"/>
    <col min="7" max="7" width="10.375" style="136" customWidth="1"/>
    <col min="8" max="8" width="9.125" style="136" customWidth="1"/>
    <col min="9" max="9" width="9" style="136" customWidth="1"/>
    <col min="10" max="10" width="9.625" style="136" customWidth="1"/>
    <col min="11" max="11" width="9.375" style="136" customWidth="1"/>
    <col min="12" max="12" width="10.125" style="136" customWidth="1"/>
    <col min="13" max="13" width="10" style="136" customWidth="1"/>
    <col min="14" max="16384" width="7" style="136"/>
  </cols>
  <sheetData>
    <row r="1" ht="42" customHeight="1" spans="1:13">
      <c r="A1" s="47" t="s">
        <v>121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ht="15" customHeight="1" spans="1:13">
      <c r="A2" s="212" t="s">
        <v>1</v>
      </c>
      <c r="B2" s="212"/>
      <c r="C2" s="212"/>
      <c r="D2" s="212"/>
      <c r="E2" s="212"/>
      <c r="F2" s="213"/>
      <c r="G2" s="213"/>
      <c r="H2" s="214"/>
      <c r="I2" s="214"/>
      <c r="J2" s="214"/>
      <c r="K2" s="214"/>
      <c r="L2" s="214"/>
      <c r="M2" s="214" t="s">
        <v>2</v>
      </c>
    </row>
    <row r="3" s="210" customFormat="1" ht="16.5" customHeight="1" spans="1:13">
      <c r="A3" s="51" t="s">
        <v>122</v>
      </c>
      <c r="B3" s="52"/>
      <c r="C3" s="53"/>
      <c r="D3" s="124"/>
      <c r="E3" s="54" t="s">
        <v>44</v>
      </c>
      <c r="F3" s="55" t="s">
        <v>45</v>
      </c>
      <c r="G3" s="56" t="s">
        <v>123</v>
      </c>
      <c r="H3" s="56"/>
      <c r="I3" s="56"/>
      <c r="J3" s="56"/>
      <c r="K3" s="56"/>
      <c r="L3" s="56"/>
      <c r="M3" s="56"/>
    </row>
    <row r="4" s="210" customFormat="1" ht="14.25" customHeight="1" spans="1:13">
      <c r="A4" s="57" t="s">
        <v>56</v>
      </c>
      <c r="B4" s="58" t="s">
        <v>57</v>
      </c>
      <c r="C4" s="58" t="s">
        <v>58</v>
      </c>
      <c r="E4" s="59"/>
      <c r="F4" s="55"/>
      <c r="G4" s="55" t="s">
        <v>8</v>
      </c>
      <c r="H4" s="60" t="s">
        <v>124</v>
      </c>
      <c r="I4" s="60"/>
      <c r="J4" s="60"/>
      <c r="K4" s="68" t="s">
        <v>125</v>
      </c>
      <c r="L4" s="69"/>
      <c r="M4" s="70"/>
    </row>
    <row r="5" s="210" customFormat="1" ht="28.5" customHeight="1" spans="1:13">
      <c r="A5" s="57"/>
      <c r="B5" s="58"/>
      <c r="C5" s="58"/>
      <c r="D5" s="125" t="s">
        <v>126</v>
      </c>
      <c r="E5" s="61"/>
      <c r="F5" s="55"/>
      <c r="G5" s="55"/>
      <c r="H5" s="55" t="s">
        <v>18</v>
      </c>
      <c r="I5" s="55" t="s">
        <v>127</v>
      </c>
      <c r="J5" s="55" t="s">
        <v>128</v>
      </c>
      <c r="K5" s="55" t="s">
        <v>18</v>
      </c>
      <c r="L5" s="55" t="s">
        <v>129</v>
      </c>
      <c r="M5" s="55" t="s">
        <v>130</v>
      </c>
    </row>
    <row r="6" s="210" customFormat="1" ht="20.1" customHeight="1" spans="1:13">
      <c r="A6" s="22" t="s">
        <v>68</v>
      </c>
      <c r="B6" s="58" t="s">
        <v>68</v>
      </c>
      <c r="C6" s="58" t="s">
        <v>68</v>
      </c>
      <c r="D6" s="58"/>
      <c r="E6" s="58" t="s">
        <v>68</v>
      </c>
      <c r="F6" s="56">
        <v>1</v>
      </c>
      <c r="G6" s="56">
        <v>2</v>
      </c>
      <c r="H6" s="56">
        <v>3</v>
      </c>
      <c r="I6" s="56">
        <v>4</v>
      </c>
      <c r="J6" s="56">
        <v>5</v>
      </c>
      <c r="K6" s="56">
        <v>6</v>
      </c>
      <c r="L6" s="56">
        <v>7</v>
      </c>
      <c r="M6" s="56">
        <v>8</v>
      </c>
    </row>
    <row r="7" s="210" customFormat="1" ht="28" customHeight="1" spans="1:13">
      <c r="A7" s="215"/>
      <c r="B7" s="216"/>
      <c r="C7" s="216"/>
      <c r="D7" s="129"/>
      <c r="E7" s="129" t="s">
        <v>8</v>
      </c>
      <c r="F7" s="217"/>
      <c r="G7" s="217"/>
      <c r="H7" s="217"/>
      <c r="I7" s="217"/>
      <c r="J7" s="217"/>
      <c r="K7" s="217"/>
      <c r="L7" s="217"/>
      <c r="M7" s="217"/>
    </row>
    <row r="8" s="211" customFormat="1" ht="28" customHeight="1" spans="1:13">
      <c r="A8" s="215"/>
      <c r="B8" s="216"/>
      <c r="C8" s="216"/>
      <c r="D8" s="129" t="s">
        <v>131</v>
      </c>
      <c r="E8" s="129" t="s">
        <v>132</v>
      </c>
      <c r="F8" s="132">
        <v>2748.29</v>
      </c>
      <c r="G8" s="132">
        <f>H8+K8</f>
        <v>2748.29</v>
      </c>
      <c r="H8" s="132">
        <v>1616.68</v>
      </c>
      <c r="I8" s="132">
        <v>1616.68</v>
      </c>
      <c r="J8" s="132"/>
      <c r="K8" s="132">
        <f>L8+M8</f>
        <v>1131.61</v>
      </c>
      <c r="L8" s="132">
        <v>137.64</v>
      </c>
      <c r="M8" s="132">
        <v>993.97</v>
      </c>
    </row>
    <row r="9" s="211" customFormat="1" ht="28" customHeight="1" spans="1:13">
      <c r="A9" s="215"/>
      <c r="B9" s="216"/>
      <c r="C9" s="216"/>
      <c r="D9" s="129" t="s">
        <v>69</v>
      </c>
      <c r="E9" s="129" t="s">
        <v>70</v>
      </c>
      <c r="F9" s="132">
        <f>SUM(F10:F17)</f>
        <v>721.26</v>
      </c>
      <c r="G9" s="132"/>
      <c r="H9" s="132"/>
      <c r="I9" s="132"/>
      <c r="J9" s="132"/>
      <c r="K9" s="132"/>
      <c r="L9" s="132"/>
      <c r="M9" s="132"/>
    </row>
    <row r="10" s="211" customFormat="1" ht="28" customHeight="1" spans="1:13">
      <c r="A10" s="215" t="s">
        <v>71</v>
      </c>
      <c r="B10" s="216" t="s">
        <v>72</v>
      </c>
      <c r="C10" s="216" t="s">
        <v>73</v>
      </c>
      <c r="D10" s="129" t="s">
        <v>133</v>
      </c>
      <c r="E10" s="129" t="s">
        <v>74</v>
      </c>
      <c r="F10" s="132">
        <f t="shared" ref="F10:F17" si="0">G10+J10</f>
        <v>357.14</v>
      </c>
      <c r="G10" s="132">
        <f>H10+K10</f>
        <v>357.14</v>
      </c>
      <c r="H10" s="132">
        <v>244.61</v>
      </c>
      <c r="I10" s="132">
        <v>244.61</v>
      </c>
      <c r="J10" s="132"/>
      <c r="K10" s="132">
        <v>112.53</v>
      </c>
      <c r="L10" s="132">
        <v>112.53</v>
      </c>
      <c r="M10" s="132"/>
    </row>
    <row r="11" s="211" customFormat="1" ht="28" customHeight="1" spans="1:13">
      <c r="A11" s="215" t="s">
        <v>71</v>
      </c>
      <c r="B11" s="216" t="s">
        <v>72</v>
      </c>
      <c r="C11" s="216" t="s">
        <v>75</v>
      </c>
      <c r="D11" s="129" t="s">
        <v>133</v>
      </c>
      <c r="E11" s="129" t="s">
        <v>76</v>
      </c>
      <c r="F11" s="132">
        <f t="shared" si="0"/>
        <v>7.89</v>
      </c>
      <c r="G11" s="132">
        <f t="shared" ref="G11:G17" si="1">H11+K11</f>
        <v>7.89</v>
      </c>
      <c r="H11" s="132"/>
      <c r="I11" s="132"/>
      <c r="J11" s="132"/>
      <c r="K11" s="132">
        <v>7.89</v>
      </c>
      <c r="L11" s="132"/>
      <c r="M11" s="132">
        <v>7.89</v>
      </c>
    </row>
    <row r="12" s="211" customFormat="1" ht="28" customHeight="1" spans="1:13">
      <c r="A12" s="215" t="s">
        <v>77</v>
      </c>
      <c r="B12" s="216" t="s">
        <v>78</v>
      </c>
      <c r="C12" s="216" t="s">
        <v>79</v>
      </c>
      <c r="D12" s="129" t="s">
        <v>133</v>
      </c>
      <c r="E12" s="129" t="s">
        <v>80</v>
      </c>
      <c r="F12" s="132">
        <f t="shared" si="0"/>
        <v>25.05</v>
      </c>
      <c r="G12" s="132">
        <f t="shared" si="1"/>
        <v>25.05</v>
      </c>
      <c r="H12" s="132">
        <v>25.05</v>
      </c>
      <c r="I12" s="132">
        <v>25.05</v>
      </c>
      <c r="J12" s="132"/>
      <c r="K12" s="132"/>
      <c r="L12" s="132"/>
      <c r="M12" s="132"/>
    </row>
    <row r="13" s="211" customFormat="1" ht="28" customHeight="1" spans="1:13">
      <c r="A13" s="215" t="s">
        <v>77</v>
      </c>
      <c r="B13" s="216" t="s">
        <v>78</v>
      </c>
      <c r="C13" s="216" t="s">
        <v>78</v>
      </c>
      <c r="D13" s="129" t="s">
        <v>133</v>
      </c>
      <c r="E13" s="129" t="s">
        <v>81</v>
      </c>
      <c r="F13" s="132">
        <f t="shared" si="0"/>
        <v>38.54</v>
      </c>
      <c r="G13" s="132">
        <f t="shared" si="1"/>
        <v>38.54</v>
      </c>
      <c r="H13" s="133">
        <v>38.54</v>
      </c>
      <c r="I13" s="133">
        <v>38.54</v>
      </c>
      <c r="J13" s="133"/>
      <c r="K13" s="133"/>
      <c r="L13" s="133"/>
      <c r="M13" s="133"/>
    </row>
    <row r="14" s="211" customFormat="1" ht="28" customHeight="1" spans="1:13">
      <c r="A14" s="215" t="s">
        <v>77</v>
      </c>
      <c r="B14" s="216" t="s">
        <v>82</v>
      </c>
      <c r="C14" s="216" t="s">
        <v>73</v>
      </c>
      <c r="D14" s="129" t="s">
        <v>133</v>
      </c>
      <c r="E14" s="129" t="s">
        <v>83</v>
      </c>
      <c r="F14" s="132">
        <f t="shared" si="0"/>
        <v>4.72</v>
      </c>
      <c r="G14" s="132">
        <f t="shared" si="1"/>
        <v>4.72</v>
      </c>
      <c r="H14" s="133">
        <v>4.72</v>
      </c>
      <c r="I14" s="133">
        <v>4.72</v>
      </c>
      <c r="J14" s="133"/>
      <c r="K14" s="133"/>
      <c r="L14" s="133"/>
      <c r="M14" s="133"/>
    </row>
    <row r="15" s="211" customFormat="1" ht="28" customHeight="1" spans="1:13">
      <c r="A15" s="215" t="s">
        <v>77</v>
      </c>
      <c r="B15" s="216" t="s">
        <v>75</v>
      </c>
      <c r="C15" s="216" t="s">
        <v>73</v>
      </c>
      <c r="D15" s="129" t="s">
        <v>133</v>
      </c>
      <c r="E15" s="129" t="s">
        <v>84</v>
      </c>
      <c r="F15" s="132">
        <f t="shared" si="0"/>
        <v>250.75</v>
      </c>
      <c r="G15" s="132">
        <f t="shared" si="1"/>
        <v>250.75</v>
      </c>
      <c r="H15" s="133"/>
      <c r="I15" s="133"/>
      <c r="J15" s="133"/>
      <c r="K15" s="133">
        <v>250.75</v>
      </c>
      <c r="L15" s="133"/>
      <c r="M15" s="133">
        <v>250.75</v>
      </c>
    </row>
    <row r="16" s="211" customFormat="1" ht="28" customHeight="1" spans="1:13">
      <c r="A16" s="215" t="s">
        <v>85</v>
      </c>
      <c r="B16" s="216" t="s">
        <v>86</v>
      </c>
      <c r="C16" s="216" t="s">
        <v>73</v>
      </c>
      <c r="D16" s="129" t="s">
        <v>133</v>
      </c>
      <c r="E16" s="129" t="s">
        <v>87</v>
      </c>
      <c r="F16" s="132">
        <f t="shared" si="0"/>
        <v>14.04</v>
      </c>
      <c r="G16" s="132">
        <f t="shared" si="1"/>
        <v>14.04</v>
      </c>
      <c r="H16" s="133">
        <v>14.04</v>
      </c>
      <c r="I16" s="133">
        <v>14.04</v>
      </c>
      <c r="J16" s="133"/>
      <c r="K16" s="133"/>
      <c r="L16" s="133"/>
      <c r="M16" s="133"/>
    </row>
    <row r="17" s="211" customFormat="1" ht="28" customHeight="1" spans="1:13">
      <c r="A17" s="215" t="s">
        <v>88</v>
      </c>
      <c r="B17" s="216" t="s">
        <v>89</v>
      </c>
      <c r="C17" s="216" t="s">
        <v>73</v>
      </c>
      <c r="D17" s="129" t="s">
        <v>133</v>
      </c>
      <c r="E17" s="129" t="s">
        <v>90</v>
      </c>
      <c r="F17" s="132">
        <f t="shared" si="0"/>
        <v>23.13</v>
      </c>
      <c r="G17" s="132">
        <f t="shared" si="1"/>
        <v>23.13</v>
      </c>
      <c r="H17" s="133">
        <v>23.13</v>
      </c>
      <c r="I17" s="133">
        <v>23.13</v>
      </c>
      <c r="J17" s="133"/>
      <c r="K17" s="133"/>
      <c r="L17" s="133"/>
      <c r="M17" s="133"/>
    </row>
    <row r="18" s="211" customFormat="1" ht="28" customHeight="1" spans="1:13">
      <c r="A18" s="215"/>
      <c r="B18" s="216"/>
      <c r="C18" s="216"/>
      <c r="D18" s="129" t="s">
        <v>91</v>
      </c>
      <c r="E18" s="129" t="s">
        <v>92</v>
      </c>
      <c r="F18" s="133">
        <f>F19+F20+F21+F22+F23</f>
        <v>250.87</v>
      </c>
      <c r="G18" s="133"/>
      <c r="H18" s="133"/>
      <c r="I18" s="133"/>
      <c r="J18" s="133"/>
      <c r="K18" s="133"/>
      <c r="L18" s="133"/>
      <c r="M18" s="133"/>
    </row>
    <row r="19" s="211" customFormat="1" ht="22" customHeight="1" spans="1:13">
      <c r="A19" s="215" t="s">
        <v>77</v>
      </c>
      <c r="B19" s="216" t="s">
        <v>73</v>
      </c>
      <c r="C19" s="216" t="s">
        <v>93</v>
      </c>
      <c r="D19" s="129" t="s">
        <v>134</v>
      </c>
      <c r="E19" s="129" t="s">
        <v>95</v>
      </c>
      <c r="F19" s="133">
        <v>152.45</v>
      </c>
      <c r="G19" s="133">
        <v>152.45</v>
      </c>
      <c r="H19" s="133">
        <v>152.05</v>
      </c>
      <c r="I19" s="133">
        <v>152.05</v>
      </c>
      <c r="J19" s="133"/>
      <c r="K19" s="133">
        <v>0.4</v>
      </c>
      <c r="L19" s="133">
        <v>0.4</v>
      </c>
      <c r="M19" s="133"/>
    </row>
    <row r="20" s="211" customFormat="1" ht="22" customHeight="1" spans="1:13">
      <c r="A20" s="215" t="s">
        <v>77</v>
      </c>
      <c r="B20" s="216" t="s">
        <v>78</v>
      </c>
      <c r="C20" s="216" t="s">
        <v>78</v>
      </c>
      <c r="D20" s="129" t="s">
        <v>134</v>
      </c>
      <c r="E20" s="129" t="s">
        <v>81</v>
      </c>
      <c r="F20" s="133">
        <v>24.7</v>
      </c>
      <c r="G20" s="133">
        <v>24.7</v>
      </c>
      <c r="H20" s="133">
        <v>24.7</v>
      </c>
      <c r="I20" s="133">
        <v>24.7</v>
      </c>
      <c r="J20" s="133"/>
      <c r="K20" s="133"/>
      <c r="L20" s="133"/>
      <c r="M20" s="133"/>
    </row>
    <row r="21" s="211" customFormat="1" ht="22" customHeight="1" spans="1:13">
      <c r="A21" s="215" t="s">
        <v>77</v>
      </c>
      <c r="B21" s="216" t="s">
        <v>96</v>
      </c>
      <c r="C21" s="216" t="s">
        <v>73</v>
      </c>
      <c r="D21" s="129" t="s">
        <v>134</v>
      </c>
      <c r="E21" s="129" t="s">
        <v>97</v>
      </c>
      <c r="F21" s="133">
        <v>50</v>
      </c>
      <c r="G21" s="133">
        <v>50</v>
      </c>
      <c r="H21" s="133"/>
      <c r="I21" s="133"/>
      <c r="J21" s="133"/>
      <c r="K21" s="133"/>
      <c r="L21" s="133"/>
      <c r="M21" s="133">
        <v>50</v>
      </c>
    </row>
    <row r="22" s="211" customFormat="1" ht="22" customHeight="1" spans="1:13">
      <c r="A22" s="218" t="s">
        <v>85</v>
      </c>
      <c r="B22" s="218" t="s">
        <v>86</v>
      </c>
      <c r="C22" s="218" t="s">
        <v>89</v>
      </c>
      <c r="D22" s="218" t="s">
        <v>134</v>
      </c>
      <c r="E22" s="219" t="s">
        <v>98</v>
      </c>
      <c r="F22" s="133">
        <v>8.92</v>
      </c>
      <c r="G22" s="133">
        <v>8.92</v>
      </c>
      <c r="H22" s="133">
        <v>8.92</v>
      </c>
      <c r="I22" s="133">
        <v>8.92</v>
      </c>
      <c r="J22" s="133"/>
      <c r="K22" s="133"/>
      <c r="L22" s="133"/>
      <c r="M22" s="133"/>
    </row>
    <row r="23" s="211" customFormat="1" ht="22" customHeight="1" spans="1:13">
      <c r="A23" s="18" t="s">
        <v>88</v>
      </c>
      <c r="B23" s="18" t="s">
        <v>89</v>
      </c>
      <c r="C23" s="18" t="s">
        <v>73</v>
      </c>
      <c r="D23" s="18" t="s">
        <v>134</v>
      </c>
      <c r="E23" s="18" t="s">
        <v>90</v>
      </c>
      <c r="F23" s="133">
        <v>14.8</v>
      </c>
      <c r="G23" s="133">
        <v>14.8</v>
      </c>
      <c r="H23" s="133">
        <v>14.8</v>
      </c>
      <c r="I23" s="133">
        <v>14.8</v>
      </c>
      <c r="J23" s="133"/>
      <c r="K23" s="133"/>
      <c r="L23" s="133"/>
      <c r="M23" s="133"/>
    </row>
    <row r="24" s="211" customFormat="1" ht="22" customHeight="1" spans="1:13">
      <c r="A24" s="18"/>
      <c r="B24" s="18"/>
      <c r="C24" s="18"/>
      <c r="D24" s="18" t="s">
        <v>99</v>
      </c>
      <c r="E24" s="18" t="s">
        <v>100</v>
      </c>
      <c r="F24" s="133">
        <f>F25+F27+F26+F28</f>
        <v>191.52</v>
      </c>
      <c r="G24" s="133"/>
      <c r="H24" s="133"/>
      <c r="I24" s="133"/>
      <c r="J24" s="133"/>
      <c r="K24" s="133"/>
      <c r="L24" s="133"/>
      <c r="M24" s="133"/>
    </row>
    <row r="25" s="211" customFormat="1" ht="22" customHeight="1" spans="1:13">
      <c r="A25" s="18" t="s">
        <v>77</v>
      </c>
      <c r="B25" s="18" t="s">
        <v>73</v>
      </c>
      <c r="C25" s="18" t="s">
        <v>78</v>
      </c>
      <c r="D25" s="18" t="s">
        <v>135</v>
      </c>
      <c r="E25" s="18" t="s">
        <v>101</v>
      </c>
      <c r="F25" s="133">
        <v>154.94</v>
      </c>
      <c r="G25" s="133">
        <f>I25+L25+M25</f>
        <v>154.94</v>
      </c>
      <c r="H25" s="133">
        <v>127.76</v>
      </c>
      <c r="I25" s="133">
        <v>127.76</v>
      </c>
      <c r="J25" s="133"/>
      <c r="K25" s="133"/>
      <c r="L25" s="133">
        <v>7.18</v>
      </c>
      <c r="M25" s="133">
        <v>20</v>
      </c>
    </row>
    <row r="26" s="211" customFormat="1" ht="22" customHeight="1" spans="1:13">
      <c r="A26" s="18" t="s">
        <v>77</v>
      </c>
      <c r="B26" s="18" t="s">
        <v>78</v>
      </c>
      <c r="C26" s="18" t="s">
        <v>78</v>
      </c>
      <c r="D26" s="18" t="s">
        <v>135</v>
      </c>
      <c r="E26" s="18" t="s">
        <v>81</v>
      </c>
      <c r="F26" s="133">
        <f t="shared" ref="F25:F28" si="2">H26+K26+L26</f>
        <v>18.65</v>
      </c>
      <c r="G26" s="133">
        <f>I26+L26+M26</f>
        <v>18.65</v>
      </c>
      <c r="H26" s="133">
        <v>18.65</v>
      </c>
      <c r="I26" s="133">
        <v>18.65</v>
      </c>
      <c r="J26" s="133"/>
      <c r="K26" s="133"/>
      <c r="L26" s="133"/>
      <c r="M26" s="133"/>
    </row>
    <row r="27" s="211" customFormat="1" ht="22" customHeight="1" spans="1:13">
      <c r="A27" s="18" t="s">
        <v>85</v>
      </c>
      <c r="B27" s="18" t="s">
        <v>86</v>
      </c>
      <c r="C27" s="18" t="s">
        <v>89</v>
      </c>
      <c r="D27" s="18" t="s">
        <v>135</v>
      </c>
      <c r="E27" s="18" t="s">
        <v>98</v>
      </c>
      <c r="F27" s="133">
        <f t="shared" si="2"/>
        <v>6.74</v>
      </c>
      <c r="G27" s="133">
        <f>I27+L27+M27</f>
        <v>6.74</v>
      </c>
      <c r="H27" s="133">
        <v>6.74</v>
      </c>
      <c r="I27" s="133">
        <v>6.74</v>
      </c>
      <c r="J27" s="133"/>
      <c r="K27" s="133"/>
      <c r="L27" s="133"/>
      <c r="M27" s="133"/>
    </row>
    <row r="28" s="211" customFormat="1" ht="22" customHeight="1" spans="1:13">
      <c r="A28" s="18" t="s">
        <v>88</v>
      </c>
      <c r="B28" s="18" t="s">
        <v>89</v>
      </c>
      <c r="C28" s="18" t="s">
        <v>73</v>
      </c>
      <c r="D28" s="18" t="s">
        <v>135</v>
      </c>
      <c r="E28" s="18" t="s">
        <v>90</v>
      </c>
      <c r="F28" s="133">
        <f t="shared" si="2"/>
        <v>11.19</v>
      </c>
      <c r="G28" s="133">
        <f>I28+L28+M28</f>
        <v>11.19</v>
      </c>
      <c r="H28" s="133">
        <v>11.19</v>
      </c>
      <c r="I28" s="133">
        <v>11.19</v>
      </c>
      <c r="J28" s="133"/>
      <c r="K28" s="133"/>
      <c r="L28" s="133"/>
      <c r="M28" s="133"/>
    </row>
    <row r="29" s="211" customFormat="1" ht="22" customHeight="1" spans="1:13">
      <c r="A29" s="18"/>
      <c r="B29" s="18"/>
      <c r="C29" s="18"/>
      <c r="D29" s="18" t="s">
        <v>102</v>
      </c>
      <c r="E29" s="18" t="s">
        <v>103</v>
      </c>
      <c r="F29" s="133">
        <f>F30+F31+F32+F33+F34</f>
        <v>29.94</v>
      </c>
      <c r="G29" s="133"/>
      <c r="H29" s="133"/>
      <c r="I29" s="133"/>
      <c r="J29" s="133"/>
      <c r="K29" s="133"/>
      <c r="L29" s="133"/>
      <c r="M29" s="133"/>
    </row>
    <row r="30" s="211" customFormat="1" ht="20" customHeight="1" spans="1:13">
      <c r="A30" s="18" t="s">
        <v>77</v>
      </c>
      <c r="B30" s="18" t="s">
        <v>73</v>
      </c>
      <c r="C30" s="18" t="s">
        <v>93</v>
      </c>
      <c r="D30" s="18" t="s">
        <v>136</v>
      </c>
      <c r="E30" s="18" t="s">
        <v>95</v>
      </c>
      <c r="F30" s="133">
        <v>21.04</v>
      </c>
      <c r="G30" s="133">
        <v>21.04</v>
      </c>
      <c r="H30" s="133">
        <v>21.04</v>
      </c>
      <c r="I30" s="133">
        <v>21.04</v>
      </c>
      <c r="J30" s="133"/>
      <c r="K30" s="133"/>
      <c r="L30" s="133"/>
      <c r="M30" s="133"/>
    </row>
    <row r="31" s="211" customFormat="1" ht="20" customHeight="1" spans="1:13">
      <c r="A31" s="18" t="s">
        <v>77</v>
      </c>
      <c r="B31" s="18" t="s">
        <v>78</v>
      </c>
      <c r="C31" s="18" t="s">
        <v>78</v>
      </c>
      <c r="D31" s="18" t="s">
        <v>136</v>
      </c>
      <c r="E31" s="18" t="s">
        <v>81</v>
      </c>
      <c r="F31" s="133">
        <v>3.44</v>
      </c>
      <c r="G31" s="133">
        <v>3.44</v>
      </c>
      <c r="H31" s="133">
        <v>3.44</v>
      </c>
      <c r="I31" s="133">
        <v>3.44</v>
      </c>
      <c r="J31" s="133"/>
      <c r="K31" s="133"/>
      <c r="L31" s="133"/>
      <c r="M31" s="133"/>
    </row>
    <row r="32" ht="20" customHeight="1" spans="1:13">
      <c r="A32" s="18" t="s">
        <v>77</v>
      </c>
      <c r="B32" s="18" t="s">
        <v>82</v>
      </c>
      <c r="C32" s="18" t="s">
        <v>73</v>
      </c>
      <c r="D32" s="18" t="s">
        <v>136</v>
      </c>
      <c r="E32" s="18" t="s">
        <v>83</v>
      </c>
      <c r="F32" s="135">
        <v>2.16</v>
      </c>
      <c r="G32" s="135">
        <v>2.16</v>
      </c>
      <c r="H32" s="135">
        <v>2.16</v>
      </c>
      <c r="I32" s="135">
        <v>2.16</v>
      </c>
      <c r="J32" s="135"/>
      <c r="K32" s="135"/>
      <c r="L32" s="135"/>
      <c r="M32" s="135"/>
    </row>
    <row r="33" ht="20" customHeight="1" spans="1:13">
      <c r="A33" s="18" t="s">
        <v>85</v>
      </c>
      <c r="B33" s="18" t="s">
        <v>86</v>
      </c>
      <c r="C33" s="18" t="s">
        <v>89</v>
      </c>
      <c r="D33" s="18" t="s">
        <v>136</v>
      </c>
      <c r="E33" s="18" t="s">
        <v>98</v>
      </c>
      <c r="F33" s="135">
        <v>1.24</v>
      </c>
      <c r="G33" s="135">
        <v>1.24</v>
      </c>
      <c r="H33" s="135">
        <v>1.24</v>
      </c>
      <c r="I33" s="135">
        <v>1.24</v>
      </c>
      <c r="J33" s="135"/>
      <c r="K33" s="135"/>
      <c r="L33" s="135"/>
      <c r="M33" s="135"/>
    </row>
    <row r="34" ht="20" customHeight="1" spans="1:13">
      <c r="A34" s="220" t="s">
        <v>88</v>
      </c>
      <c r="B34" s="220" t="s">
        <v>89</v>
      </c>
      <c r="C34" s="220" t="s">
        <v>73</v>
      </c>
      <c r="D34" s="220" t="s">
        <v>136</v>
      </c>
      <c r="E34" s="220" t="s">
        <v>90</v>
      </c>
      <c r="F34" s="135">
        <v>2.06</v>
      </c>
      <c r="G34" s="135">
        <v>2.06</v>
      </c>
      <c r="H34" s="135">
        <v>2.06</v>
      </c>
      <c r="I34" s="135">
        <v>2.06</v>
      </c>
      <c r="J34" s="135"/>
      <c r="K34" s="135"/>
      <c r="L34" s="135"/>
      <c r="M34" s="135"/>
    </row>
    <row r="35" ht="20" customHeight="1" spans="1:13">
      <c r="A35" s="220"/>
      <c r="B35" s="220"/>
      <c r="C35" s="220"/>
      <c r="D35" s="220" t="s">
        <v>104</v>
      </c>
      <c r="E35" s="220" t="s">
        <v>105</v>
      </c>
      <c r="F35" s="135">
        <f>F36+F37+F38+F39+F40+F41</f>
        <v>922.83</v>
      </c>
      <c r="G35" s="135"/>
      <c r="H35" s="135"/>
      <c r="I35" s="135"/>
      <c r="J35" s="135"/>
      <c r="K35" s="135"/>
      <c r="L35" s="135"/>
      <c r="M35" s="135"/>
    </row>
    <row r="36" ht="20" customHeight="1" spans="1:13">
      <c r="A36" s="220" t="s">
        <v>77</v>
      </c>
      <c r="B36" s="220" t="s">
        <v>73</v>
      </c>
      <c r="C36" s="220" t="s">
        <v>86</v>
      </c>
      <c r="D36" s="220" t="s">
        <v>137</v>
      </c>
      <c r="E36" s="220" t="s">
        <v>106</v>
      </c>
      <c r="F36" s="135">
        <f t="shared" ref="F36:F41" si="3">G36+J36</f>
        <v>197.82</v>
      </c>
      <c r="G36" s="135">
        <f t="shared" ref="G36:G41" si="4">H36+K36</f>
        <v>197.82</v>
      </c>
      <c r="H36" s="135">
        <v>195.12</v>
      </c>
      <c r="I36" s="135">
        <v>195.12</v>
      </c>
      <c r="J36" s="135"/>
      <c r="K36" s="135">
        <v>2.7</v>
      </c>
      <c r="L36" s="135">
        <v>2.7</v>
      </c>
      <c r="M36" s="135"/>
    </row>
    <row r="37" ht="20" customHeight="1" spans="1:13">
      <c r="A37" s="220" t="s">
        <v>77</v>
      </c>
      <c r="B37" s="220" t="s">
        <v>78</v>
      </c>
      <c r="C37" s="220" t="s">
        <v>78</v>
      </c>
      <c r="D37" s="220" t="s">
        <v>137</v>
      </c>
      <c r="E37" s="220" t="s">
        <v>81</v>
      </c>
      <c r="F37" s="135">
        <f t="shared" si="3"/>
        <v>33.19</v>
      </c>
      <c r="G37" s="135">
        <f t="shared" si="4"/>
        <v>33.19</v>
      </c>
      <c r="H37" s="136">
        <v>33.19</v>
      </c>
      <c r="I37" s="136">
        <v>33.19</v>
      </c>
      <c r="J37" s="135"/>
      <c r="K37" s="135"/>
      <c r="L37" s="135"/>
      <c r="M37" s="135"/>
    </row>
    <row r="38" ht="20" customHeight="1" spans="1:13">
      <c r="A38" s="220" t="s">
        <v>77</v>
      </c>
      <c r="B38" s="220" t="s">
        <v>96</v>
      </c>
      <c r="C38" s="220" t="s">
        <v>73</v>
      </c>
      <c r="D38" s="220" t="s">
        <v>137</v>
      </c>
      <c r="E38" s="220" t="s">
        <v>97</v>
      </c>
      <c r="F38" s="135">
        <f t="shared" si="3"/>
        <v>50</v>
      </c>
      <c r="G38" s="135">
        <f t="shared" si="4"/>
        <v>50</v>
      </c>
      <c r="H38" s="135"/>
      <c r="I38" s="135"/>
      <c r="J38" s="135"/>
      <c r="K38" s="135">
        <v>50</v>
      </c>
      <c r="L38" s="135"/>
      <c r="M38" s="135">
        <v>50</v>
      </c>
    </row>
    <row r="39" ht="20" customHeight="1" spans="1:13">
      <c r="A39" s="220" t="s">
        <v>77</v>
      </c>
      <c r="B39" s="220" t="s">
        <v>96</v>
      </c>
      <c r="C39" s="220" t="s">
        <v>78</v>
      </c>
      <c r="D39" s="220" t="s">
        <v>137</v>
      </c>
      <c r="E39" s="220" t="s">
        <v>107</v>
      </c>
      <c r="F39" s="135">
        <f t="shared" si="3"/>
        <v>610</v>
      </c>
      <c r="G39" s="135">
        <f t="shared" si="4"/>
        <v>610</v>
      </c>
      <c r="H39" s="135"/>
      <c r="I39" s="135"/>
      <c r="J39" s="135"/>
      <c r="K39" s="135">
        <v>610</v>
      </c>
      <c r="L39" s="135"/>
      <c r="M39" s="135">
        <v>610</v>
      </c>
    </row>
    <row r="40" ht="20" customHeight="1" spans="1:13">
      <c r="A40" s="220" t="s">
        <v>85</v>
      </c>
      <c r="B40" s="220" t="s">
        <v>86</v>
      </c>
      <c r="C40" s="220" t="s">
        <v>89</v>
      </c>
      <c r="D40" s="220" t="s">
        <v>137</v>
      </c>
      <c r="E40" s="220" t="s">
        <v>98</v>
      </c>
      <c r="F40" s="135">
        <f t="shared" si="3"/>
        <v>11.91</v>
      </c>
      <c r="G40" s="135">
        <f t="shared" si="4"/>
        <v>11.91</v>
      </c>
      <c r="H40" s="135">
        <v>11.91</v>
      </c>
      <c r="I40" s="135">
        <v>11.91</v>
      </c>
      <c r="J40" s="135"/>
      <c r="K40" s="135"/>
      <c r="L40" s="135"/>
      <c r="M40" s="135"/>
    </row>
    <row r="41" ht="20" customHeight="1" spans="1:13">
      <c r="A41" s="220" t="s">
        <v>88</v>
      </c>
      <c r="B41" s="220" t="s">
        <v>89</v>
      </c>
      <c r="C41" s="220" t="s">
        <v>73</v>
      </c>
      <c r="D41" s="220" t="s">
        <v>137</v>
      </c>
      <c r="E41" s="220" t="s">
        <v>90</v>
      </c>
      <c r="F41" s="135">
        <f t="shared" si="3"/>
        <v>19.91</v>
      </c>
      <c r="G41" s="135">
        <f t="shared" si="4"/>
        <v>19.91</v>
      </c>
      <c r="H41" s="135">
        <v>19.91</v>
      </c>
      <c r="I41" s="135">
        <v>19.91</v>
      </c>
      <c r="J41" s="135"/>
      <c r="K41" s="135"/>
      <c r="L41" s="135"/>
      <c r="M41" s="135"/>
    </row>
    <row r="42" ht="20" customHeight="1" spans="1:13">
      <c r="A42" s="220"/>
      <c r="B42" s="220"/>
      <c r="C42" s="220"/>
      <c r="D42" s="220" t="s">
        <v>108</v>
      </c>
      <c r="E42" s="220" t="s">
        <v>109</v>
      </c>
      <c r="F42" s="135">
        <f>F43+F44+F45+F46</f>
        <v>189.61</v>
      </c>
      <c r="G42" s="135"/>
      <c r="H42" s="135"/>
      <c r="I42" s="135"/>
      <c r="J42" s="135"/>
      <c r="K42" s="135"/>
      <c r="L42" s="135"/>
      <c r="M42" s="135"/>
    </row>
    <row r="43" ht="20" customHeight="1" spans="1:13">
      <c r="A43" s="220" t="s">
        <v>77</v>
      </c>
      <c r="B43" s="220" t="s">
        <v>73</v>
      </c>
      <c r="C43" s="220" t="s">
        <v>110</v>
      </c>
      <c r="D43" s="220" t="s">
        <v>138</v>
      </c>
      <c r="E43" s="220" t="s">
        <v>111</v>
      </c>
      <c r="F43" s="135">
        <f>G43+J43</f>
        <v>146.95</v>
      </c>
      <c r="G43" s="135">
        <f>H43+K43</f>
        <v>146.95</v>
      </c>
      <c r="H43" s="135">
        <v>128.68</v>
      </c>
      <c r="I43" s="135">
        <v>128.68</v>
      </c>
      <c r="J43" s="135"/>
      <c r="K43" s="135">
        <v>18.27</v>
      </c>
      <c r="L43" s="135">
        <v>12.93</v>
      </c>
      <c r="M43" s="135">
        <v>5.34</v>
      </c>
    </row>
    <row r="44" ht="20" customHeight="1" spans="1:13">
      <c r="A44" s="220" t="s">
        <v>77</v>
      </c>
      <c r="B44" s="220" t="s">
        <v>78</v>
      </c>
      <c r="C44" s="220" t="s">
        <v>78</v>
      </c>
      <c r="D44" s="220" t="s">
        <v>138</v>
      </c>
      <c r="E44" s="220" t="s">
        <v>81</v>
      </c>
      <c r="F44" s="135">
        <v>21.87</v>
      </c>
      <c r="G44" s="135">
        <v>21.87</v>
      </c>
      <c r="H44" s="135">
        <v>21.87</v>
      </c>
      <c r="I44" s="135">
        <v>21.87</v>
      </c>
      <c r="J44" s="135"/>
      <c r="K44" s="135"/>
      <c r="L44" s="135"/>
      <c r="M44" s="135"/>
    </row>
    <row r="45" ht="20" customHeight="1" spans="1:13">
      <c r="A45" s="220" t="s">
        <v>85</v>
      </c>
      <c r="B45" s="220" t="s">
        <v>86</v>
      </c>
      <c r="C45" s="220" t="s">
        <v>89</v>
      </c>
      <c r="D45" s="220" t="s">
        <v>138</v>
      </c>
      <c r="E45" s="220" t="s">
        <v>98</v>
      </c>
      <c r="F45" s="135">
        <v>7.66</v>
      </c>
      <c r="G45" s="135">
        <v>7.66</v>
      </c>
      <c r="H45" s="135">
        <v>7.66</v>
      </c>
      <c r="I45" s="135">
        <v>7.66</v>
      </c>
      <c r="J45" s="135"/>
      <c r="K45" s="135"/>
      <c r="L45" s="135"/>
      <c r="M45" s="135"/>
    </row>
    <row r="46" ht="20" customHeight="1" spans="1:13">
      <c r="A46" s="220" t="s">
        <v>88</v>
      </c>
      <c r="B46" s="220" t="s">
        <v>89</v>
      </c>
      <c r="C46" s="220" t="s">
        <v>73</v>
      </c>
      <c r="D46" s="220" t="s">
        <v>138</v>
      </c>
      <c r="E46" s="220" t="s">
        <v>90</v>
      </c>
      <c r="F46" s="135">
        <v>13.13</v>
      </c>
      <c r="G46" s="135">
        <v>13.13</v>
      </c>
      <c r="H46" s="135">
        <v>13.13</v>
      </c>
      <c r="I46" s="135">
        <v>13.13</v>
      </c>
      <c r="J46" s="135"/>
      <c r="K46" s="135"/>
      <c r="L46" s="135"/>
      <c r="M46" s="135"/>
    </row>
    <row r="47" ht="20" customHeight="1" spans="1:13">
      <c r="A47" s="220"/>
      <c r="B47" s="220"/>
      <c r="C47" s="220"/>
      <c r="D47" s="220" t="s">
        <v>112</v>
      </c>
      <c r="E47" s="220" t="s">
        <v>113</v>
      </c>
      <c r="F47" s="135">
        <f>F48+F49+F50+F51</f>
        <v>39.96</v>
      </c>
      <c r="G47" s="135"/>
      <c r="H47" s="135"/>
      <c r="I47" s="135"/>
      <c r="J47" s="135"/>
      <c r="K47" s="135"/>
      <c r="L47" s="135"/>
      <c r="M47" s="135"/>
    </row>
    <row r="48" ht="20" customHeight="1" spans="1:13">
      <c r="A48" s="220" t="s">
        <v>71</v>
      </c>
      <c r="B48" s="220" t="s">
        <v>72</v>
      </c>
      <c r="C48" s="220" t="s">
        <v>75</v>
      </c>
      <c r="D48" s="220" t="s">
        <v>139</v>
      </c>
      <c r="E48" s="220" t="s">
        <v>76</v>
      </c>
      <c r="F48" s="135">
        <v>29.91</v>
      </c>
      <c r="G48" s="135">
        <v>29.91</v>
      </c>
      <c r="H48" s="135">
        <v>29.91</v>
      </c>
      <c r="I48" s="135">
        <v>29.91</v>
      </c>
      <c r="J48" s="135"/>
      <c r="K48" s="135"/>
      <c r="L48" s="135"/>
      <c r="M48" s="135"/>
    </row>
    <row r="49" ht="20" customHeight="1" spans="1:13">
      <c r="A49" s="220" t="s">
        <v>77</v>
      </c>
      <c r="B49" s="220" t="s">
        <v>78</v>
      </c>
      <c r="C49" s="220" t="s">
        <v>78</v>
      </c>
      <c r="D49" s="220" t="s">
        <v>139</v>
      </c>
      <c r="E49" s="220" t="s">
        <v>81</v>
      </c>
      <c r="F49" s="135">
        <v>5.13</v>
      </c>
      <c r="G49" s="135">
        <v>5.13</v>
      </c>
      <c r="H49" s="135">
        <v>5.13</v>
      </c>
      <c r="I49" s="135">
        <v>5.13</v>
      </c>
      <c r="J49" s="135"/>
      <c r="K49" s="135"/>
      <c r="L49" s="135"/>
      <c r="M49" s="135"/>
    </row>
    <row r="50" ht="20" customHeight="1" spans="1:13">
      <c r="A50" s="220" t="s">
        <v>85</v>
      </c>
      <c r="B50" s="220" t="s">
        <v>86</v>
      </c>
      <c r="C50" s="220" t="s">
        <v>89</v>
      </c>
      <c r="D50" s="220" t="s">
        <v>139</v>
      </c>
      <c r="E50" s="220" t="s">
        <v>98</v>
      </c>
      <c r="F50" s="135">
        <v>1.84</v>
      </c>
      <c r="G50" s="135">
        <v>1.84</v>
      </c>
      <c r="H50" s="135">
        <v>1.84</v>
      </c>
      <c r="I50" s="135">
        <v>1.84</v>
      </c>
      <c r="J50" s="135"/>
      <c r="K50" s="135"/>
      <c r="L50" s="135"/>
      <c r="M50" s="135"/>
    </row>
    <row r="51" ht="20" customHeight="1" spans="1:13">
      <c r="A51" s="220" t="s">
        <v>88</v>
      </c>
      <c r="B51" s="220" t="s">
        <v>89</v>
      </c>
      <c r="C51" s="220" t="s">
        <v>73</v>
      </c>
      <c r="D51" s="220" t="s">
        <v>139</v>
      </c>
      <c r="E51" s="220" t="s">
        <v>90</v>
      </c>
      <c r="F51" s="135">
        <v>3.08</v>
      </c>
      <c r="G51" s="135">
        <v>3.08</v>
      </c>
      <c r="H51" s="135">
        <v>3.08</v>
      </c>
      <c r="I51" s="135">
        <v>3.08</v>
      </c>
      <c r="J51" s="135"/>
      <c r="K51" s="135"/>
      <c r="L51" s="135"/>
      <c r="M51" s="135"/>
    </row>
    <row r="52" ht="20" customHeight="1" spans="1:13">
      <c r="A52" s="220"/>
      <c r="B52" s="220"/>
      <c r="C52" s="220"/>
      <c r="D52" s="220" t="s">
        <v>114</v>
      </c>
      <c r="E52" s="220" t="s">
        <v>115</v>
      </c>
      <c r="F52" s="135">
        <f>F53+F54+F55+F56</f>
        <v>91.63</v>
      </c>
      <c r="G52" s="135"/>
      <c r="H52" s="135"/>
      <c r="I52" s="135"/>
      <c r="J52" s="135"/>
      <c r="K52" s="135"/>
      <c r="L52" s="135"/>
      <c r="M52" s="135"/>
    </row>
    <row r="53" ht="20" customHeight="1" spans="1:13">
      <c r="A53" s="220" t="s">
        <v>77</v>
      </c>
      <c r="B53" s="220" t="s">
        <v>73</v>
      </c>
      <c r="C53" s="220" t="s">
        <v>86</v>
      </c>
      <c r="D53" s="220" t="s">
        <v>140</v>
      </c>
      <c r="E53" s="220" t="s">
        <v>106</v>
      </c>
      <c r="F53" s="135">
        <f t="shared" ref="F53:F56" si="5">G53+J53</f>
        <v>69.26</v>
      </c>
      <c r="G53" s="135">
        <f>H53+K53</f>
        <v>69.26</v>
      </c>
      <c r="H53" s="135">
        <v>67.36</v>
      </c>
      <c r="I53" s="135">
        <v>67.36</v>
      </c>
      <c r="J53" s="135"/>
      <c r="K53" s="135">
        <v>1.9</v>
      </c>
      <c r="L53" s="135">
        <v>1.9</v>
      </c>
      <c r="M53" s="135"/>
    </row>
    <row r="54" ht="20" customHeight="1" spans="1:13">
      <c r="A54" s="220" t="s">
        <v>77</v>
      </c>
      <c r="B54" s="220" t="s">
        <v>78</v>
      </c>
      <c r="C54" s="220" t="s">
        <v>78</v>
      </c>
      <c r="D54" s="220" t="s">
        <v>140</v>
      </c>
      <c r="E54" s="220" t="s">
        <v>81</v>
      </c>
      <c r="F54" s="135">
        <f t="shared" si="5"/>
        <v>11.42</v>
      </c>
      <c r="G54" s="135">
        <f>H54+K54</f>
        <v>11.42</v>
      </c>
      <c r="H54" s="135">
        <v>11.42</v>
      </c>
      <c r="I54" s="135">
        <v>11.42</v>
      </c>
      <c r="J54" s="135"/>
      <c r="K54" s="135"/>
      <c r="L54" s="135"/>
      <c r="M54" s="135"/>
    </row>
    <row r="55" ht="20" customHeight="1" spans="1:13">
      <c r="A55" s="220" t="s">
        <v>85</v>
      </c>
      <c r="B55" s="220" t="s">
        <v>86</v>
      </c>
      <c r="C55" s="220" t="s">
        <v>89</v>
      </c>
      <c r="D55" s="220" t="s">
        <v>140</v>
      </c>
      <c r="E55" s="220" t="s">
        <v>98</v>
      </c>
      <c r="F55" s="135">
        <f t="shared" si="5"/>
        <v>4.1</v>
      </c>
      <c r="G55" s="135">
        <f>H55+K55</f>
        <v>4.1</v>
      </c>
      <c r="H55" s="135">
        <v>4.1</v>
      </c>
      <c r="I55" s="135">
        <v>4.1</v>
      </c>
      <c r="J55" s="135"/>
      <c r="K55" s="135"/>
      <c r="L55" s="135"/>
      <c r="M55" s="135"/>
    </row>
    <row r="56" ht="20" customHeight="1" spans="1:13">
      <c r="A56" s="220" t="s">
        <v>88</v>
      </c>
      <c r="B56" s="220" t="s">
        <v>89</v>
      </c>
      <c r="C56" s="220" t="s">
        <v>73</v>
      </c>
      <c r="D56" s="220" t="s">
        <v>140</v>
      </c>
      <c r="E56" s="220" t="s">
        <v>90</v>
      </c>
      <c r="F56" s="135">
        <f t="shared" si="5"/>
        <v>6.85</v>
      </c>
      <c r="G56" s="135">
        <f>H56+K56</f>
        <v>6.85</v>
      </c>
      <c r="H56" s="135">
        <v>6.85</v>
      </c>
      <c r="I56" s="135">
        <v>6.85</v>
      </c>
      <c r="J56" s="135"/>
      <c r="K56" s="135"/>
      <c r="L56" s="135"/>
      <c r="M56" s="135"/>
    </row>
    <row r="57" ht="20" customHeight="1" spans="1:13">
      <c r="A57" s="220"/>
      <c r="B57" s="220"/>
      <c r="C57" s="220"/>
      <c r="D57" s="220" t="s">
        <v>116</v>
      </c>
      <c r="E57" s="220" t="s">
        <v>117</v>
      </c>
      <c r="F57" s="135">
        <f>F58+F59+F60+F61</f>
        <v>310.7</v>
      </c>
      <c r="G57" s="135"/>
      <c r="H57" s="135"/>
      <c r="I57" s="135"/>
      <c r="J57" s="135"/>
      <c r="K57" s="135"/>
      <c r="L57" s="135"/>
      <c r="M57" s="135"/>
    </row>
    <row r="58" ht="20" customHeight="1" spans="1:13">
      <c r="A58" s="220" t="s">
        <v>77</v>
      </c>
      <c r="B58" s="220" t="s">
        <v>78</v>
      </c>
      <c r="C58" s="220" t="s">
        <v>78</v>
      </c>
      <c r="D58" s="220" t="s">
        <v>141</v>
      </c>
      <c r="E58" s="220" t="s">
        <v>81</v>
      </c>
      <c r="F58" s="135">
        <v>39.89</v>
      </c>
      <c r="G58" s="135">
        <v>39.89</v>
      </c>
      <c r="H58" s="135">
        <v>39.89</v>
      </c>
      <c r="I58" s="135">
        <v>39.89</v>
      </c>
      <c r="J58" s="135"/>
      <c r="K58" s="135"/>
      <c r="L58" s="135"/>
      <c r="M58" s="135"/>
    </row>
    <row r="59" ht="20" customHeight="1" spans="1:13">
      <c r="A59" s="220" t="s">
        <v>85</v>
      </c>
      <c r="B59" s="220" t="s">
        <v>86</v>
      </c>
      <c r="C59" s="220" t="s">
        <v>89</v>
      </c>
      <c r="D59" s="220" t="s">
        <v>141</v>
      </c>
      <c r="E59" s="220" t="s">
        <v>98</v>
      </c>
      <c r="F59" s="135">
        <v>14.3</v>
      </c>
      <c r="G59" s="135">
        <v>14.3</v>
      </c>
      <c r="H59" s="135">
        <v>14.3</v>
      </c>
      <c r="I59" s="135">
        <v>14.3</v>
      </c>
      <c r="J59" s="135"/>
      <c r="K59" s="135"/>
      <c r="L59" s="135"/>
      <c r="M59" s="135"/>
    </row>
    <row r="60" ht="20" customHeight="1" spans="1:13">
      <c r="A60" s="220" t="s">
        <v>85</v>
      </c>
      <c r="B60" s="220" t="s">
        <v>118</v>
      </c>
      <c r="C60" s="220" t="s">
        <v>119</v>
      </c>
      <c r="D60" s="220" t="s">
        <v>141</v>
      </c>
      <c r="E60" s="220" t="s">
        <v>120</v>
      </c>
      <c r="F60" s="135">
        <v>232.57</v>
      </c>
      <c r="G60" s="135">
        <v>232.57</v>
      </c>
      <c r="H60" s="135">
        <v>232.57</v>
      </c>
      <c r="I60" s="135">
        <v>232.57</v>
      </c>
      <c r="J60" s="135"/>
      <c r="K60" s="135"/>
      <c r="L60" s="135"/>
      <c r="M60" s="135"/>
    </row>
    <row r="61" ht="20" customHeight="1" spans="1:13">
      <c r="A61" s="220" t="s">
        <v>88</v>
      </c>
      <c r="B61" s="220" t="s">
        <v>89</v>
      </c>
      <c r="C61" s="220" t="s">
        <v>73</v>
      </c>
      <c r="D61" s="220" t="s">
        <v>141</v>
      </c>
      <c r="E61" s="220" t="s">
        <v>90</v>
      </c>
      <c r="F61" s="135">
        <v>23.94</v>
      </c>
      <c r="G61" s="135">
        <v>23.94</v>
      </c>
      <c r="H61" s="135">
        <v>23.94</v>
      </c>
      <c r="I61" s="135">
        <v>23.94</v>
      </c>
      <c r="J61" s="135"/>
      <c r="K61" s="135"/>
      <c r="L61" s="135"/>
      <c r="M61" s="135"/>
    </row>
    <row r="62" ht="20" customHeight="1" spans="1:13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</row>
    <row r="63" ht="20" customHeight="1" spans="1:13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</row>
  </sheetData>
  <mergeCells count="12">
    <mergeCell ref="A1:M1"/>
    <mergeCell ref="A2:E2"/>
    <mergeCell ref="A3:C3"/>
    <mergeCell ref="G3:M3"/>
    <mergeCell ref="H4:J4"/>
    <mergeCell ref="K4:M4"/>
    <mergeCell ref="A4:A5"/>
    <mergeCell ref="B4:B5"/>
    <mergeCell ref="C4:C5"/>
    <mergeCell ref="E3:E5"/>
    <mergeCell ref="F3:F5"/>
    <mergeCell ref="G4:G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3" workbookViewId="0">
      <selection activeCell="E15" sqref="E15"/>
    </sheetView>
  </sheetViews>
  <sheetFormatPr defaultColWidth="8.88333333333333" defaultRowHeight="11.25"/>
  <cols>
    <col min="1" max="1" width="4.75" style="141" customWidth="1"/>
    <col min="2" max="2" width="13.25" style="141" customWidth="1"/>
    <col min="3" max="3" width="5.875" style="142" customWidth="1"/>
    <col min="4" max="4" width="21.25" style="142" customWidth="1"/>
    <col min="5" max="5" width="8.625" style="142" customWidth="1"/>
    <col min="6" max="6" width="8.75" style="142" customWidth="1"/>
    <col min="7" max="7" width="5.625" style="142" customWidth="1"/>
    <col min="8" max="8" width="8.5" style="142" customWidth="1"/>
    <col min="9" max="9" width="13.125" style="142" customWidth="1"/>
    <col min="10" max="10" width="6.25" style="142" customWidth="1"/>
    <col min="11" max="11" width="7.75" style="142" customWidth="1"/>
    <col min="12" max="12" width="7.25" style="142" customWidth="1"/>
    <col min="13" max="13" width="4.5" style="142" customWidth="1"/>
    <col min="14" max="32" width="9" style="142"/>
    <col min="33" max="16384" width="8.88333333333333" style="142"/>
  </cols>
  <sheetData>
    <row r="1" ht="42" customHeight="1" spans="1:21">
      <c r="A1" s="143" t="s">
        <v>142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96"/>
      <c r="O1" s="196"/>
      <c r="P1" s="196"/>
      <c r="Q1" s="196"/>
      <c r="R1" s="196"/>
      <c r="S1" s="196"/>
      <c r="T1" s="196"/>
      <c r="U1" s="196"/>
    </row>
    <row r="2" s="138" customFormat="1" ht="15" customHeight="1" spans="1:21">
      <c r="A2" s="144" t="s">
        <v>1</v>
      </c>
      <c r="B2" s="144"/>
      <c r="C2" s="144"/>
      <c r="D2" s="145"/>
      <c r="E2" s="145"/>
      <c r="F2" s="145"/>
      <c r="G2" s="145"/>
      <c r="H2" s="146"/>
      <c r="I2" s="146"/>
      <c r="J2" s="197"/>
      <c r="K2" s="197"/>
      <c r="L2" s="198" t="s">
        <v>2</v>
      </c>
      <c r="M2" s="198"/>
      <c r="N2" s="197"/>
      <c r="O2" s="197"/>
      <c r="P2" s="197"/>
      <c r="Q2" s="197"/>
      <c r="R2" s="197"/>
      <c r="S2" s="197"/>
      <c r="T2" s="197"/>
      <c r="U2" s="197"/>
    </row>
    <row r="3" s="139" customFormat="1" ht="23" customHeight="1" spans="1:13">
      <c r="A3" s="147" t="s">
        <v>143</v>
      </c>
      <c r="B3" s="148"/>
      <c r="C3" s="149"/>
      <c r="D3" s="150" t="s">
        <v>144</v>
      </c>
      <c r="E3" s="150"/>
      <c r="F3" s="150"/>
      <c r="G3" s="150"/>
      <c r="H3" s="150"/>
      <c r="I3" s="150"/>
      <c r="J3" s="150"/>
      <c r="K3" s="150"/>
      <c r="L3" s="150"/>
      <c r="M3" s="199"/>
    </row>
    <row r="4" s="139" customFormat="1" ht="23" customHeight="1" spans="1:13">
      <c r="A4" s="151" t="s">
        <v>145</v>
      </c>
      <c r="B4" s="152"/>
      <c r="C4" s="153" t="s">
        <v>146</v>
      </c>
      <c r="D4" s="153" t="s">
        <v>147</v>
      </c>
      <c r="E4" s="154" t="s">
        <v>8</v>
      </c>
      <c r="F4" s="155" t="s">
        <v>9</v>
      </c>
      <c r="G4" s="156"/>
      <c r="H4" s="157" t="s">
        <v>10</v>
      </c>
      <c r="I4" s="157"/>
      <c r="J4" s="157"/>
      <c r="K4" s="157"/>
      <c r="L4" s="157"/>
      <c r="M4" s="200"/>
    </row>
    <row r="5" s="139" customFormat="1" ht="23" customHeight="1" spans="1:13">
      <c r="A5" s="158"/>
      <c r="B5" s="159"/>
      <c r="C5" s="160"/>
      <c r="D5" s="153"/>
      <c r="E5" s="154"/>
      <c r="F5" s="161" t="s">
        <v>11</v>
      </c>
      <c r="G5" s="161" t="s">
        <v>148</v>
      </c>
      <c r="H5" s="162" t="s">
        <v>13</v>
      </c>
      <c r="I5" s="201"/>
      <c r="J5" s="202" t="s">
        <v>149</v>
      </c>
      <c r="K5" s="203" t="s">
        <v>15</v>
      </c>
      <c r="L5" s="203" t="s">
        <v>16</v>
      </c>
      <c r="M5" s="204" t="s">
        <v>17</v>
      </c>
    </row>
    <row r="6" s="139" customFormat="1" ht="17" customHeight="1" spans="1:21">
      <c r="A6" s="163"/>
      <c r="B6" s="164"/>
      <c r="C6" s="160"/>
      <c r="D6" s="153"/>
      <c r="E6" s="154"/>
      <c r="F6" s="165"/>
      <c r="G6" s="165"/>
      <c r="H6" s="166" t="s">
        <v>18</v>
      </c>
      <c r="I6" s="205" t="s">
        <v>19</v>
      </c>
      <c r="J6" s="202"/>
      <c r="K6" s="206"/>
      <c r="L6" s="206"/>
      <c r="M6" s="204"/>
      <c r="N6" s="196"/>
      <c r="O6" s="196"/>
      <c r="P6" s="196"/>
      <c r="Q6" s="196"/>
      <c r="R6" s="196"/>
      <c r="S6" s="196"/>
      <c r="T6" s="196"/>
      <c r="U6" s="196"/>
    </row>
    <row r="7" s="140" customFormat="1" ht="20" customHeight="1" spans="1:21">
      <c r="A7" s="167" t="s">
        <v>20</v>
      </c>
      <c r="B7" s="168"/>
      <c r="C7" s="169"/>
      <c r="D7" s="170" t="s">
        <v>150</v>
      </c>
      <c r="E7" s="171"/>
      <c r="F7" s="171"/>
      <c r="G7" s="171"/>
      <c r="H7" s="171"/>
      <c r="I7" s="171"/>
      <c r="J7" s="171"/>
      <c r="K7" s="171"/>
      <c r="L7" s="171"/>
      <c r="M7" s="207"/>
      <c r="N7" s="208"/>
      <c r="O7" s="208"/>
      <c r="P7" s="208"/>
      <c r="Q7" s="208"/>
      <c r="R7" s="208"/>
      <c r="S7" s="208"/>
      <c r="T7" s="208"/>
      <c r="U7" s="208"/>
    </row>
    <row r="8" s="140" customFormat="1" ht="20" customHeight="1" spans="1:21">
      <c r="A8" s="167" t="s">
        <v>22</v>
      </c>
      <c r="B8" s="168"/>
      <c r="C8" s="172"/>
      <c r="D8" s="173" t="s">
        <v>151</v>
      </c>
      <c r="E8" s="171"/>
      <c r="F8" s="171"/>
      <c r="G8" s="171"/>
      <c r="H8" s="171"/>
      <c r="I8" s="209"/>
      <c r="J8" s="209"/>
      <c r="K8" s="209"/>
      <c r="L8" s="209"/>
      <c r="M8" s="207"/>
      <c r="N8" s="208"/>
      <c r="O8" s="208"/>
      <c r="P8" s="208"/>
      <c r="Q8" s="208"/>
      <c r="R8" s="208"/>
      <c r="S8" s="208"/>
      <c r="T8" s="208"/>
      <c r="U8" s="208"/>
    </row>
    <row r="9" s="140" customFormat="1" ht="20" customHeight="1" spans="1:21">
      <c r="A9" s="167" t="s">
        <v>24</v>
      </c>
      <c r="B9" s="168"/>
      <c r="C9" s="174"/>
      <c r="D9" s="173" t="s">
        <v>152</v>
      </c>
      <c r="E9" s="171"/>
      <c r="F9" s="171"/>
      <c r="G9" s="171"/>
      <c r="H9" s="171"/>
      <c r="I9" s="209"/>
      <c r="J9" s="209"/>
      <c r="K9" s="209"/>
      <c r="L9" s="209"/>
      <c r="M9" s="207"/>
      <c r="N9" s="208"/>
      <c r="O9" s="208"/>
      <c r="P9" s="208"/>
      <c r="Q9" s="208"/>
      <c r="R9" s="208"/>
      <c r="S9" s="208"/>
      <c r="T9" s="208"/>
      <c r="U9" s="208"/>
    </row>
    <row r="10" s="140" customFormat="1" ht="25" customHeight="1" spans="1:21">
      <c r="A10" s="167" t="s">
        <v>26</v>
      </c>
      <c r="B10" s="168"/>
      <c r="C10" s="169"/>
      <c r="D10" s="173" t="s">
        <v>153</v>
      </c>
      <c r="E10" s="171"/>
      <c r="F10" s="171"/>
      <c r="G10" s="171"/>
      <c r="H10" s="171"/>
      <c r="I10" s="209"/>
      <c r="J10" s="209"/>
      <c r="K10" s="209"/>
      <c r="L10" s="209"/>
      <c r="M10" s="207"/>
      <c r="N10" s="208"/>
      <c r="O10" s="208"/>
      <c r="P10" s="208"/>
      <c r="Q10" s="208"/>
      <c r="R10" s="208"/>
      <c r="S10" s="208"/>
      <c r="T10" s="208"/>
      <c r="U10" s="208"/>
    </row>
    <row r="11" s="140" customFormat="1" ht="20" customHeight="1" spans="1:21">
      <c r="A11" s="167" t="s">
        <v>28</v>
      </c>
      <c r="B11" s="168"/>
      <c r="C11" s="172"/>
      <c r="D11" s="173" t="s">
        <v>154</v>
      </c>
      <c r="E11" s="171"/>
      <c r="F11" s="171"/>
      <c r="G11" s="171"/>
      <c r="H11" s="171"/>
      <c r="I11" s="209"/>
      <c r="J11" s="209"/>
      <c r="K11" s="209"/>
      <c r="L11" s="209"/>
      <c r="M11" s="207"/>
      <c r="N11" s="208"/>
      <c r="O11" s="208"/>
      <c r="P11" s="208"/>
      <c r="Q11" s="208"/>
      <c r="R11" s="208"/>
      <c r="S11" s="208"/>
      <c r="T11" s="208"/>
      <c r="U11" s="208"/>
    </row>
    <row r="12" s="140" customFormat="1" ht="25" customHeight="1" spans="1:21">
      <c r="A12" s="167" t="s">
        <v>30</v>
      </c>
      <c r="B12" s="168"/>
      <c r="C12" s="175"/>
      <c r="D12" s="173" t="s">
        <v>155</v>
      </c>
      <c r="E12" s="171"/>
      <c r="F12" s="171"/>
      <c r="G12" s="171"/>
      <c r="H12" s="171"/>
      <c r="I12" s="209"/>
      <c r="J12" s="209"/>
      <c r="K12" s="209"/>
      <c r="L12" s="209"/>
      <c r="M12" s="207"/>
      <c r="N12" s="208"/>
      <c r="O12" s="208"/>
      <c r="P12" s="208"/>
      <c r="Q12" s="208"/>
      <c r="R12" s="208"/>
      <c r="S12" s="208"/>
      <c r="T12" s="208"/>
      <c r="U12" s="208"/>
    </row>
    <row r="13" s="140" customFormat="1" ht="25" customHeight="1" spans="1:21">
      <c r="A13" s="167" t="s">
        <v>32</v>
      </c>
      <c r="B13" s="176"/>
      <c r="C13" s="174"/>
      <c r="D13" s="173" t="s">
        <v>156</v>
      </c>
      <c r="E13" s="171"/>
      <c r="F13" s="171"/>
      <c r="G13" s="171"/>
      <c r="H13" s="171"/>
      <c r="I13" s="209"/>
      <c r="J13" s="209"/>
      <c r="K13" s="209"/>
      <c r="L13" s="209"/>
      <c r="M13" s="207"/>
      <c r="N13" s="208"/>
      <c r="O13" s="208"/>
      <c r="P13" s="208"/>
      <c r="Q13" s="208"/>
      <c r="R13" s="208"/>
      <c r="S13" s="208"/>
      <c r="T13" s="208"/>
      <c r="U13" s="208"/>
    </row>
    <row r="14" s="140" customFormat="1" ht="20" customHeight="1" spans="1:21">
      <c r="A14" s="177" t="s">
        <v>33</v>
      </c>
      <c r="B14" s="178"/>
      <c r="C14" s="169"/>
      <c r="D14" s="170" t="s">
        <v>157</v>
      </c>
      <c r="E14" s="171">
        <v>1851.58</v>
      </c>
      <c r="F14" s="171"/>
      <c r="G14" s="171"/>
      <c r="H14" s="171">
        <f>I14+K14</f>
        <v>1851.58</v>
      </c>
      <c r="I14" s="209">
        <v>1772.74</v>
      </c>
      <c r="J14" s="209"/>
      <c r="K14" s="209">
        <v>78.84</v>
      </c>
      <c r="L14" s="209"/>
      <c r="M14" s="207"/>
      <c r="N14" s="208"/>
      <c r="O14" s="208"/>
      <c r="P14" s="208"/>
      <c r="Q14" s="208"/>
      <c r="R14" s="208"/>
      <c r="S14" s="208"/>
      <c r="T14" s="208"/>
      <c r="U14" s="208"/>
    </row>
    <row r="15" s="140" customFormat="1" ht="20" customHeight="1" spans="1:21">
      <c r="A15" s="179"/>
      <c r="B15" s="179"/>
      <c r="C15" s="180"/>
      <c r="D15" s="173" t="s">
        <v>158</v>
      </c>
      <c r="E15" s="171">
        <v>70.73</v>
      </c>
      <c r="F15" s="171"/>
      <c r="G15" s="171"/>
      <c r="H15" s="171">
        <v>70.73</v>
      </c>
      <c r="I15" s="209">
        <v>70.73</v>
      </c>
      <c r="J15" s="209"/>
      <c r="K15" s="209"/>
      <c r="L15" s="209"/>
      <c r="M15" s="207"/>
      <c r="N15" s="208"/>
      <c r="O15" s="208"/>
      <c r="P15" s="208"/>
      <c r="Q15" s="208"/>
      <c r="R15" s="208"/>
      <c r="S15" s="208"/>
      <c r="T15" s="208"/>
      <c r="U15" s="208"/>
    </row>
    <row r="16" s="140" customFormat="1" ht="20" customHeight="1" spans="1:21">
      <c r="A16" s="181"/>
      <c r="B16" s="182"/>
      <c r="C16" s="180"/>
      <c r="D16" s="173" t="s">
        <v>159</v>
      </c>
      <c r="E16" s="171"/>
      <c r="F16" s="171"/>
      <c r="G16" s="171"/>
      <c r="H16" s="171"/>
      <c r="I16" s="209"/>
      <c r="J16" s="209"/>
      <c r="K16" s="209"/>
      <c r="L16" s="209"/>
      <c r="M16" s="207"/>
      <c r="N16" s="208"/>
      <c r="O16" s="208"/>
      <c r="P16" s="208"/>
      <c r="Q16" s="208"/>
      <c r="R16" s="208"/>
      <c r="S16" s="208"/>
      <c r="T16" s="208"/>
      <c r="U16" s="208"/>
    </row>
    <row r="17" s="140" customFormat="1" ht="20" customHeight="1" spans="1:21">
      <c r="A17" s="181"/>
      <c r="B17" s="182"/>
      <c r="C17" s="180"/>
      <c r="D17" s="170" t="s">
        <v>160</v>
      </c>
      <c r="E17" s="171"/>
      <c r="F17" s="171"/>
      <c r="G17" s="171"/>
      <c r="H17" s="171"/>
      <c r="I17" s="209"/>
      <c r="J17" s="209"/>
      <c r="K17" s="209"/>
      <c r="L17" s="209"/>
      <c r="M17" s="207"/>
      <c r="N17" s="208"/>
      <c r="O17" s="208"/>
      <c r="P17" s="208"/>
      <c r="Q17" s="208"/>
      <c r="R17" s="208"/>
      <c r="S17" s="208"/>
      <c r="T17" s="208"/>
      <c r="U17" s="208"/>
    </row>
    <row r="18" s="140" customFormat="1" ht="20" customHeight="1" spans="1:21">
      <c r="A18" s="181"/>
      <c r="B18" s="182"/>
      <c r="C18" s="180"/>
      <c r="D18" s="170" t="s">
        <v>161</v>
      </c>
      <c r="E18" s="171"/>
      <c r="F18" s="171"/>
      <c r="G18" s="171"/>
      <c r="H18" s="171"/>
      <c r="I18" s="209"/>
      <c r="J18" s="209"/>
      <c r="K18" s="209"/>
      <c r="L18" s="209"/>
      <c r="M18" s="207"/>
      <c r="N18" s="208"/>
      <c r="O18" s="208"/>
      <c r="P18" s="208"/>
      <c r="Q18" s="208"/>
      <c r="R18" s="208"/>
      <c r="S18" s="208"/>
      <c r="T18" s="208"/>
      <c r="U18" s="208"/>
    </row>
    <row r="19" s="140" customFormat="1" ht="20" customHeight="1" spans="1:21">
      <c r="A19" s="183"/>
      <c r="B19" s="184"/>
      <c r="C19" s="180"/>
      <c r="D19" s="173" t="s">
        <v>162</v>
      </c>
      <c r="E19" s="171"/>
      <c r="F19" s="171"/>
      <c r="G19" s="171"/>
      <c r="H19" s="171"/>
      <c r="I19" s="171"/>
      <c r="J19" s="171"/>
      <c r="K19" s="171"/>
      <c r="L19" s="171"/>
      <c r="M19" s="171"/>
      <c r="N19" s="208"/>
      <c r="O19" s="208"/>
      <c r="P19" s="208"/>
      <c r="Q19" s="208"/>
      <c r="R19" s="208"/>
      <c r="S19" s="208"/>
      <c r="T19" s="208"/>
      <c r="U19" s="208"/>
    </row>
    <row r="20" s="140" customFormat="1" ht="20" customHeight="1" spans="1:21">
      <c r="A20" s="181"/>
      <c r="B20" s="182"/>
      <c r="C20" s="180"/>
      <c r="D20" s="173" t="s">
        <v>163</v>
      </c>
      <c r="E20" s="171"/>
      <c r="F20" s="171"/>
      <c r="G20" s="171"/>
      <c r="H20" s="171"/>
      <c r="I20" s="171"/>
      <c r="J20" s="171"/>
      <c r="K20" s="171"/>
      <c r="L20" s="171"/>
      <c r="M20" s="207"/>
      <c r="N20" s="208"/>
      <c r="O20" s="208"/>
      <c r="P20" s="208"/>
      <c r="Q20" s="208"/>
      <c r="R20" s="208"/>
      <c r="S20" s="208"/>
      <c r="T20" s="208"/>
      <c r="U20" s="208"/>
    </row>
    <row r="21" s="140" customFormat="1" ht="25" customHeight="1" spans="1:21">
      <c r="A21" s="181"/>
      <c r="B21" s="182"/>
      <c r="C21" s="180"/>
      <c r="D21" s="173" t="s">
        <v>164</v>
      </c>
      <c r="E21" s="171"/>
      <c r="F21" s="171"/>
      <c r="G21" s="171"/>
      <c r="H21" s="171"/>
      <c r="I21" s="171"/>
      <c r="J21" s="171"/>
      <c r="K21" s="171"/>
      <c r="L21" s="171"/>
      <c r="M21" s="207"/>
      <c r="N21" s="208"/>
      <c r="O21" s="208"/>
      <c r="P21" s="208"/>
      <c r="Q21" s="208"/>
      <c r="R21" s="208"/>
      <c r="S21" s="208"/>
      <c r="T21" s="208"/>
      <c r="U21" s="208"/>
    </row>
    <row r="22" s="140" customFormat="1" ht="19" customHeight="1" spans="1:21">
      <c r="A22" s="185"/>
      <c r="B22" s="185"/>
      <c r="C22" s="186"/>
      <c r="D22" s="173" t="s">
        <v>165</v>
      </c>
      <c r="E22" s="171"/>
      <c r="F22" s="171"/>
      <c r="G22" s="171"/>
      <c r="H22" s="171"/>
      <c r="I22" s="171"/>
      <c r="J22" s="171"/>
      <c r="K22" s="171"/>
      <c r="L22" s="171"/>
      <c r="M22" s="207"/>
      <c r="N22" s="208"/>
      <c r="O22" s="208"/>
      <c r="P22" s="208"/>
      <c r="Q22" s="208"/>
      <c r="R22" s="208"/>
      <c r="S22" s="208"/>
      <c r="T22" s="208"/>
      <c r="U22" s="208"/>
    </row>
    <row r="23" s="140" customFormat="1" ht="19" customHeight="1" spans="1:21">
      <c r="A23" s="187"/>
      <c r="B23" s="188"/>
      <c r="C23" s="186"/>
      <c r="D23" s="173" t="s">
        <v>166</v>
      </c>
      <c r="E23" s="171"/>
      <c r="F23" s="171"/>
      <c r="G23" s="171"/>
      <c r="H23" s="171"/>
      <c r="I23" s="171"/>
      <c r="J23" s="171"/>
      <c r="K23" s="171"/>
      <c r="L23" s="171"/>
      <c r="M23" s="207"/>
      <c r="N23" s="208"/>
      <c r="O23" s="208"/>
      <c r="P23" s="208"/>
      <c r="Q23" s="208"/>
      <c r="R23" s="208"/>
      <c r="S23" s="208"/>
      <c r="T23" s="208"/>
      <c r="U23" s="208"/>
    </row>
    <row r="24" s="140" customFormat="1" ht="19" customHeight="1" spans="1:21">
      <c r="A24" s="187"/>
      <c r="B24" s="188"/>
      <c r="C24" s="186"/>
      <c r="D24" s="173" t="s">
        <v>167</v>
      </c>
      <c r="E24" s="171"/>
      <c r="F24" s="171"/>
      <c r="G24" s="171"/>
      <c r="H24" s="171"/>
      <c r="I24" s="171"/>
      <c r="J24" s="171"/>
      <c r="K24" s="171"/>
      <c r="L24" s="171"/>
      <c r="M24" s="207"/>
      <c r="N24" s="208"/>
      <c r="O24" s="208"/>
      <c r="P24" s="208"/>
      <c r="Q24" s="208"/>
      <c r="R24" s="208"/>
      <c r="S24" s="208"/>
      <c r="T24" s="208"/>
      <c r="U24" s="208"/>
    </row>
    <row r="25" s="140" customFormat="1" ht="19" customHeight="1" spans="1:21">
      <c r="A25" s="187"/>
      <c r="B25" s="188"/>
      <c r="C25" s="186"/>
      <c r="D25" s="173" t="s">
        <v>168</v>
      </c>
      <c r="E25" s="171"/>
      <c r="F25" s="171"/>
      <c r="G25" s="171"/>
      <c r="H25" s="171"/>
      <c r="I25" s="171"/>
      <c r="J25" s="171"/>
      <c r="K25" s="171"/>
      <c r="L25" s="171"/>
      <c r="M25" s="207"/>
      <c r="N25" s="208"/>
      <c r="O25" s="208"/>
      <c r="P25" s="208"/>
      <c r="Q25" s="208"/>
      <c r="R25" s="208"/>
      <c r="S25" s="208"/>
      <c r="T25" s="208"/>
      <c r="U25" s="208"/>
    </row>
    <row r="26" s="140" customFormat="1" ht="19" customHeight="1" spans="1:21">
      <c r="A26" s="187"/>
      <c r="B26" s="188"/>
      <c r="C26" s="186"/>
      <c r="D26" s="173" t="s">
        <v>169</v>
      </c>
      <c r="E26" s="171">
        <v>118.09</v>
      </c>
      <c r="F26" s="171"/>
      <c r="G26" s="171"/>
      <c r="H26" s="171">
        <v>118.09</v>
      </c>
      <c r="I26" s="171">
        <v>118.09</v>
      </c>
      <c r="J26" s="171"/>
      <c r="K26" s="171"/>
      <c r="L26" s="171"/>
      <c r="M26" s="207"/>
      <c r="N26" s="208"/>
      <c r="O26" s="208"/>
      <c r="P26" s="208"/>
      <c r="Q26" s="208"/>
      <c r="R26" s="208"/>
      <c r="S26" s="208"/>
      <c r="T26" s="208"/>
      <c r="U26" s="208"/>
    </row>
    <row r="27" s="140" customFormat="1" ht="19" customHeight="1" spans="1:21">
      <c r="A27" s="187"/>
      <c r="B27" s="188"/>
      <c r="C27" s="186"/>
      <c r="D27" s="173" t="s">
        <v>170</v>
      </c>
      <c r="E27" s="171"/>
      <c r="F27" s="171"/>
      <c r="G27" s="171"/>
      <c r="H27" s="171"/>
      <c r="I27" s="171"/>
      <c r="J27" s="171"/>
      <c r="K27" s="171"/>
      <c r="L27" s="171"/>
      <c r="M27" s="207"/>
      <c r="N27" s="208"/>
      <c r="O27" s="208"/>
      <c r="P27" s="208"/>
      <c r="Q27" s="208"/>
      <c r="R27" s="208"/>
      <c r="S27" s="208"/>
      <c r="T27" s="208"/>
      <c r="U27" s="208"/>
    </row>
    <row r="28" s="140" customFormat="1" ht="19" customHeight="1" spans="1:21">
      <c r="A28" s="187"/>
      <c r="B28" s="188"/>
      <c r="C28" s="186"/>
      <c r="D28" s="173" t="s">
        <v>171</v>
      </c>
      <c r="E28" s="171"/>
      <c r="F28" s="171"/>
      <c r="G28" s="171"/>
      <c r="H28" s="171"/>
      <c r="I28" s="171"/>
      <c r="J28" s="171"/>
      <c r="K28" s="171"/>
      <c r="L28" s="171"/>
      <c r="M28" s="207"/>
      <c r="N28" s="208"/>
      <c r="O28" s="208"/>
      <c r="P28" s="208"/>
      <c r="Q28" s="208"/>
      <c r="R28" s="208"/>
      <c r="S28" s="208"/>
      <c r="T28" s="208"/>
      <c r="U28" s="208"/>
    </row>
    <row r="29" s="140" customFormat="1" ht="19" customHeight="1" spans="1:21">
      <c r="A29" s="187"/>
      <c r="B29" s="188"/>
      <c r="C29" s="186"/>
      <c r="D29" s="173" t="s">
        <v>172</v>
      </c>
      <c r="E29" s="171"/>
      <c r="F29" s="171"/>
      <c r="G29" s="171"/>
      <c r="H29" s="171"/>
      <c r="I29" s="171"/>
      <c r="J29" s="171"/>
      <c r="K29" s="171"/>
      <c r="L29" s="171"/>
      <c r="M29" s="207"/>
      <c r="N29" s="208"/>
      <c r="O29" s="208"/>
      <c r="P29" s="208"/>
      <c r="Q29" s="208"/>
      <c r="R29" s="208"/>
      <c r="S29" s="208"/>
      <c r="T29" s="208"/>
      <c r="U29" s="208"/>
    </row>
    <row r="30" s="140" customFormat="1" ht="19" customHeight="1" spans="1:21">
      <c r="A30" s="187"/>
      <c r="B30" s="188"/>
      <c r="C30" s="186"/>
      <c r="D30" s="173" t="s">
        <v>173</v>
      </c>
      <c r="E30" s="171"/>
      <c r="F30" s="171"/>
      <c r="G30" s="171"/>
      <c r="H30" s="171"/>
      <c r="I30" s="171"/>
      <c r="J30" s="171"/>
      <c r="K30" s="171"/>
      <c r="L30" s="171"/>
      <c r="M30" s="207"/>
      <c r="N30" s="208"/>
      <c r="O30" s="208"/>
      <c r="P30" s="208"/>
      <c r="Q30" s="208"/>
      <c r="R30" s="208"/>
      <c r="S30" s="208"/>
      <c r="T30" s="208"/>
      <c r="U30" s="208"/>
    </row>
    <row r="31" s="140" customFormat="1" ht="19" customHeight="1" spans="1:21">
      <c r="A31" s="189" t="s">
        <v>34</v>
      </c>
      <c r="B31" s="190"/>
      <c r="C31" s="169"/>
      <c r="D31" s="173" t="s">
        <v>174</v>
      </c>
      <c r="E31" s="171"/>
      <c r="F31" s="171"/>
      <c r="G31" s="171"/>
      <c r="H31" s="171"/>
      <c r="I31" s="171"/>
      <c r="J31" s="171"/>
      <c r="K31" s="171"/>
      <c r="L31" s="171"/>
      <c r="M31" s="207"/>
      <c r="N31" s="208"/>
      <c r="O31" s="208"/>
      <c r="P31" s="208"/>
      <c r="Q31" s="208"/>
      <c r="R31" s="208"/>
      <c r="S31" s="208"/>
      <c r="T31" s="208"/>
      <c r="U31" s="208"/>
    </row>
    <row r="32" s="140" customFormat="1" ht="19" customHeight="1" spans="1:21">
      <c r="A32" s="191" t="s">
        <v>35</v>
      </c>
      <c r="B32" s="192"/>
      <c r="C32" s="172"/>
      <c r="D32" s="173" t="s">
        <v>175</v>
      </c>
      <c r="E32" s="171"/>
      <c r="F32" s="171"/>
      <c r="G32" s="171"/>
      <c r="H32" s="171"/>
      <c r="I32" s="171"/>
      <c r="J32" s="171"/>
      <c r="K32" s="171"/>
      <c r="L32" s="171"/>
      <c r="M32" s="207"/>
      <c r="N32" s="208"/>
      <c r="O32" s="208"/>
      <c r="P32" s="208"/>
      <c r="Q32" s="208"/>
      <c r="R32" s="208"/>
      <c r="S32" s="208"/>
      <c r="T32" s="208"/>
      <c r="U32" s="208"/>
    </row>
    <row r="33" s="140" customFormat="1" ht="25" customHeight="1" spans="1:21">
      <c r="A33" s="191" t="s">
        <v>176</v>
      </c>
      <c r="B33" s="192"/>
      <c r="C33" s="175"/>
      <c r="D33" s="173" t="s">
        <v>177</v>
      </c>
      <c r="E33" s="171"/>
      <c r="F33" s="171"/>
      <c r="G33" s="171"/>
      <c r="H33" s="171"/>
      <c r="I33" s="171"/>
      <c r="J33" s="171"/>
      <c r="K33" s="171"/>
      <c r="L33" s="171"/>
      <c r="M33" s="207"/>
      <c r="N33" s="208"/>
      <c r="O33" s="208"/>
      <c r="P33" s="208"/>
      <c r="Q33" s="208"/>
      <c r="R33" s="208"/>
      <c r="S33" s="208"/>
      <c r="T33" s="208"/>
      <c r="U33" s="208"/>
    </row>
    <row r="34" s="140" customFormat="1" ht="19" customHeight="1" spans="1:21">
      <c r="A34" s="191" t="s">
        <v>178</v>
      </c>
      <c r="B34" s="192"/>
      <c r="C34" s="175"/>
      <c r="D34" s="173" t="s">
        <v>179</v>
      </c>
      <c r="E34" s="171"/>
      <c r="F34" s="171"/>
      <c r="G34" s="171"/>
      <c r="H34" s="171"/>
      <c r="I34" s="171"/>
      <c r="J34" s="171"/>
      <c r="K34" s="171"/>
      <c r="L34" s="171"/>
      <c r="M34" s="207"/>
      <c r="N34" s="208"/>
      <c r="O34" s="208"/>
      <c r="P34" s="208"/>
      <c r="Q34" s="208"/>
      <c r="R34" s="208"/>
      <c r="S34" s="208"/>
      <c r="T34" s="208"/>
      <c r="U34" s="208"/>
    </row>
    <row r="35" s="140" customFormat="1" ht="19" customHeight="1" spans="1:21">
      <c r="A35" s="147" t="s">
        <v>180</v>
      </c>
      <c r="B35" s="149"/>
      <c r="C35" s="193"/>
      <c r="D35" s="194" t="s">
        <v>181</v>
      </c>
      <c r="E35" s="171">
        <f t="shared" ref="E35:J35" si="0">SUM(E14:E34)</f>
        <v>2040.4</v>
      </c>
      <c r="F35" s="171">
        <f t="shared" si="0"/>
        <v>0</v>
      </c>
      <c r="G35" s="171">
        <f t="shared" si="0"/>
        <v>0</v>
      </c>
      <c r="H35" s="171">
        <f t="shared" si="0"/>
        <v>2040.4</v>
      </c>
      <c r="I35" s="171">
        <f t="shared" si="0"/>
        <v>1961.56</v>
      </c>
      <c r="J35" s="171">
        <f t="shared" si="0"/>
        <v>0</v>
      </c>
      <c r="K35" s="171"/>
      <c r="L35" s="171"/>
      <c r="M35" s="207"/>
      <c r="N35" s="208"/>
      <c r="O35" s="208"/>
      <c r="P35" s="208"/>
      <c r="Q35" s="208"/>
      <c r="R35" s="208"/>
      <c r="S35" s="208"/>
      <c r="T35" s="208"/>
      <c r="U35" s="208"/>
    </row>
    <row r="36" s="139" customFormat="1" ht="14.25" spans="1:4">
      <c r="A36" s="195"/>
      <c r="B36" s="195"/>
      <c r="D36" s="196"/>
    </row>
    <row r="37" s="139" customFormat="1" ht="14.25" spans="1:2">
      <c r="A37" s="195"/>
      <c r="B37" s="195"/>
    </row>
    <row r="38" s="139" customFormat="1" ht="14.25" spans="1:2">
      <c r="A38" s="195"/>
      <c r="B38" s="195"/>
    </row>
    <row r="39" s="139" customFormat="1" ht="14.25" spans="1:2">
      <c r="A39" s="195"/>
      <c r="B39" s="195"/>
    </row>
    <row r="40" s="139" customFormat="1" ht="14.25" spans="1:2">
      <c r="A40" s="195"/>
      <c r="B40" s="195"/>
    </row>
    <row r="41" s="139" customFormat="1" ht="14.25" spans="1:2">
      <c r="A41" s="195"/>
      <c r="B41" s="195"/>
    </row>
    <row r="42" s="139" customFormat="1" ht="14.25" spans="1:2">
      <c r="A42" s="195"/>
      <c r="B42" s="19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showGridLines="0" showZeros="0" workbookViewId="0">
      <pane ySplit="6" topLeftCell="A25" activePane="bottomLeft" state="frozen"/>
      <selection/>
      <selection pane="bottomLeft" activeCell="I30" sqref="I30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15.375" style="46" customWidth="1"/>
    <col min="5" max="5" width="24.375" style="46" customWidth="1"/>
    <col min="6" max="6" width="10.75" style="46" customWidth="1"/>
    <col min="7" max="7" width="10.5" style="46" customWidth="1"/>
    <col min="8" max="10" width="10.625" style="46" customWidth="1"/>
    <col min="11" max="11" width="10.375" style="46" customWidth="1"/>
    <col min="12" max="12" width="9.875" style="46" customWidth="1"/>
    <col min="13" max="16384" width="7" style="46"/>
  </cols>
  <sheetData>
    <row r="1" ht="42" customHeight="1" spans="1:12">
      <c r="A1" s="47" t="s">
        <v>182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8"/>
      <c r="F2" s="48"/>
      <c r="G2" s="50"/>
      <c r="H2" s="50"/>
      <c r="I2" s="50"/>
      <c r="J2" s="50"/>
      <c r="K2" s="50"/>
      <c r="L2" s="67" t="s">
        <v>2</v>
      </c>
    </row>
    <row r="3" s="44" customFormat="1" ht="16.5" customHeight="1" spans="1:12">
      <c r="A3" s="51" t="s">
        <v>122</v>
      </c>
      <c r="B3" s="52"/>
      <c r="C3" s="53"/>
      <c r="D3" s="124"/>
      <c r="E3" s="54" t="s">
        <v>183</v>
      </c>
      <c r="F3" s="55" t="s">
        <v>45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56</v>
      </c>
      <c r="B4" s="58" t="s">
        <v>57</v>
      </c>
      <c r="C4" s="58" t="s">
        <v>58</v>
      </c>
      <c r="D4" s="125"/>
      <c r="E4" s="59"/>
      <c r="F4" s="55"/>
      <c r="G4" s="60" t="s">
        <v>124</v>
      </c>
      <c r="H4" s="60"/>
      <c r="I4" s="60"/>
      <c r="J4" s="68" t="s">
        <v>125</v>
      </c>
      <c r="K4" s="69"/>
      <c r="L4" s="70"/>
    </row>
    <row r="5" s="44" customFormat="1" ht="30.75" customHeight="1" spans="1:12">
      <c r="A5" s="57"/>
      <c r="B5" s="58"/>
      <c r="C5" s="58"/>
      <c r="D5" s="126" t="s">
        <v>126</v>
      </c>
      <c r="E5" s="61"/>
      <c r="F5" s="55"/>
      <c r="G5" s="55" t="s">
        <v>18</v>
      </c>
      <c r="H5" s="55" t="s">
        <v>184</v>
      </c>
      <c r="I5" s="55" t="s">
        <v>185</v>
      </c>
      <c r="J5" s="55" t="s">
        <v>18</v>
      </c>
      <c r="K5" s="55" t="s">
        <v>129</v>
      </c>
      <c r="L5" s="55" t="s">
        <v>130</v>
      </c>
    </row>
    <row r="6" s="123" customFormat="1" ht="20.1" customHeight="1" spans="1:12">
      <c r="A6" s="22" t="s">
        <v>68</v>
      </c>
      <c r="B6" s="58" t="s">
        <v>68</v>
      </c>
      <c r="C6" s="58" t="s">
        <v>68</v>
      </c>
      <c r="D6" s="58"/>
      <c r="E6" s="58" t="s">
        <v>68</v>
      </c>
      <c r="F6" s="56">
        <v>1</v>
      </c>
      <c r="G6" s="56">
        <v>2</v>
      </c>
      <c r="H6" s="56">
        <v>3</v>
      </c>
      <c r="I6" s="56">
        <v>4</v>
      </c>
      <c r="J6" s="56">
        <v>5</v>
      </c>
      <c r="K6" s="56">
        <v>6</v>
      </c>
      <c r="L6" s="56">
        <v>7</v>
      </c>
    </row>
    <row r="7" s="123" customFormat="1" ht="20.1" customHeight="1" spans="1:12">
      <c r="A7" s="127"/>
      <c r="B7" s="128"/>
      <c r="C7" s="128"/>
      <c r="D7" s="129"/>
      <c r="E7" s="129" t="s">
        <v>8</v>
      </c>
      <c r="F7" s="65"/>
      <c r="G7" s="65"/>
      <c r="H7" s="65"/>
      <c r="I7" s="65"/>
      <c r="J7" s="65"/>
      <c r="K7" s="65"/>
      <c r="L7" s="65"/>
    </row>
    <row r="8" s="45" customFormat="1" ht="14.25" spans="1:12">
      <c r="A8" s="127"/>
      <c r="B8" s="128"/>
      <c r="C8" s="128"/>
      <c r="D8" s="130" t="s">
        <v>131</v>
      </c>
      <c r="E8" s="131" t="s">
        <v>132</v>
      </c>
      <c r="F8" s="132">
        <f>F9+F18+F24+F29+F35+F42+F47+F52+F57</f>
        <v>2040.43</v>
      </c>
      <c r="G8" s="132">
        <f>G9+G18+G24+G29+G35+G42+G47+G52+G57</f>
        <v>1616.7</v>
      </c>
      <c r="H8" s="132">
        <v>1550.88</v>
      </c>
      <c r="I8" s="132">
        <v>65.82</v>
      </c>
      <c r="J8" s="132"/>
      <c r="K8" s="132"/>
      <c r="L8" s="132"/>
    </row>
    <row r="9" s="45" customFormat="1" ht="14.25" spans="1:12">
      <c r="A9" s="127"/>
      <c r="B9" s="128"/>
      <c r="C9" s="128"/>
      <c r="D9" s="130" t="s">
        <v>69</v>
      </c>
      <c r="E9" s="131" t="s">
        <v>70</v>
      </c>
      <c r="F9" s="132">
        <f>F10+F11+F12+F13+F14+F15+F16+F17</f>
        <v>713.37</v>
      </c>
      <c r="G9" s="132">
        <f>G10+G11+G12+G13+G14+G15+G16+G17</f>
        <v>350.09</v>
      </c>
      <c r="H9" s="132"/>
      <c r="I9" s="132"/>
      <c r="J9" s="132"/>
      <c r="K9" s="132"/>
      <c r="L9" s="132"/>
    </row>
    <row r="10" s="45" customFormat="1" ht="14.25" spans="1:12">
      <c r="A10" s="127" t="s">
        <v>71</v>
      </c>
      <c r="B10" s="128" t="s">
        <v>72</v>
      </c>
      <c r="C10" s="128" t="s">
        <v>73</v>
      </c>
      <c r="D10" s="130" t="s">
        <v>133</v>
      </c>
      <c r="E10" s="131" t="s">
        <v>74</v>
      </c>
      <c r="F10" s="132">
        <f>G10+J10</f>
        <v>357.14</v>
      </c>
      <c r="G10" s="132">
        <v>244.61</v>
      </c>
      <c r="H10" s="132">
        <v>217.9</v>
      </c>
      <c r="I10" s="132">
        <v>26.71</v>
      </c>
      <c r="J10" s="132">
        <v>112.53</v>
      </c>
      <c r="K10" s="132">
        <v>112.53</v>
      </c>
      <c r="L10" s="132"/>
    </row>
    <row r="11" s="45" customFormat="1" ht="14.25" spans="1:12">
      <c r="A11" s="127" t="s">
        <v>71</v>
      </c>
      <c r="B11" s="128" t="s">
        <v>72</v>
      </c>
      <c r="C11" s="128" t="s">
        <v>75</v>
      </c>
      <c r="D11" s="130" t="s">
        <v>133</v>
      </c>
      <c r="E11" s="131" t="s">
        <v>76</v>
      </c>
      <c r="F11" s="132"/>
      <c r="G11" s="132"/>
      <c r="H11" s="132"/>
      <c r="I11" s="132"/>
      <c r="J11" s="132"/>
      <c r="K11" s="132"/>
      <c r="L11" s="132"/>
    </row>
    <row r="12" s="45" customFormat="1" ht="24" spans="1:12">
      <c r="A12" s="127" t="s">
        <v>77</v>
      </c>
      <c r="B12" s="128" t="s">
        <v>78</v>
      </c>
      <c r="C12" s="128" t="s">
        <v>79</v>
      </c>
      <c r="D12" s="130" t="s">
        <v>133</v>
      </c>
      <c r="E12" s="131" t="s">
        <v>80</v>
      </c>
      <c r="F12" s="132">
        <f t="shared" ref="F11:F17" si="0">G12+J12</f>
        <v>25.05</v>
      </c>
      <c r="G12" s="132">
        <v>25.05</v>
      </c>
      <c r="H12" s="132">
        <v>25.05</v>
      </c>
      <c r="I12" s="132"/>
      <c r="J12" s="132"/>
      <c r="K12" s="132"/>
      <c r="L12" s="132"/>
    </row>
    <row r="13" s="45" customFormat="1" ht="24" spans="1:12">
      <c r="A13" s="127" t="s">
        <v>77</v>
      </c>
      <c r="B13" s="128" t="s">
        <v>78</v>
      </c>
      <c r="C13" s="128" t="s">
        <v>78</v>
      </c>
      <c r="D13" s="130" t="s">
        <v>133</v>
      </c>
      <c r="E13" s="131" t="s">
        <v>81</v>
      </c>
      <c r="F13" s="132">
        <f t="shared" si="0"/>
        <v>38.54</v>
      </c>
      <c r="G13" s="133">
        <v>38.54</v>
      </c>
      <c r="H13" s="133">
        <v>38.54</v>
      </c>
      <c r="I13" s="133"/>
      <c r="J13" s="133"/>
      <c r="K13" s="133"/>
      <c r="L13" s="133"/>
    </row>
    <row r="14" s="45" customFormat="1" ht="14.25" spans="1:12">
      <c r="A14" s="127" t="s">
        <v>77</v>
      </c>
      <c r="B14" s="128" t="s">
        <v>82</v>
      </c>
      <c r="C14" s="128" t="s">
        <v>73</v>
      </c>
      <c r="D14" s="130" t="s">
        <v>133</v>
      </c>
      <c r="E14" s="131" t="s">
        <v>83</v>
      </c>
      <c r="F14" s="132">
        <f t="shared" si="0"/>
        <v>4.72</v>
      </c>
      <c r="G14" s="133">
        <v>4.72</v>
      </c>
      <c r="H14" s="133">
        <v>4.72</v>
      </c>
      <c r="I14" s="133"/>
      <c r="J14" s="133"/>
      <c r="K14" s="133"/>
      <c r="L14" s="133"/>
    </row>
    <row r="15" s="45" customFormat="1" ht="14.25" spans="1:12">
      <c r="A15" s="127" t="s">
        <v>77</v>
      </c>
      <c r="B15" s="128" t="s">
        <v>75</v>
      </c>
      <c r="C15" s="128" t="s">
        <v>73</v>
      </c>
      <c r="D15" s="130" t="s">
        <v>133</v>
      </c>
      <c r="E15" s="131" t="s">
        <v>84</v>
      </c>
      <c r="F15" s="132">
        <v>250.75</v>
      </c>
      <c r="G15" s="133"/>
      <c r="H15" s="133"/>
      <c r="I15" s="133"/>
      <c r="J15" s="133"/>
      <c r="K15" s="133"/>
      <c r="L15" s="133">
        <v>250.75</v>
      </c>
    </row>
    <row r="16" s="45" customFormat="1" ht="14.25" spans="1:12">
      <c r="A16" s="127" t="s">
        <v>85</v>
      </c>
      <c r="B16" s="128" t="s">
        <v>86</v>
      </c>
      <c r="C16" s="128" t="s">
        <v>73</v>
      </c>
      <c r="D16" s="130" t="s">
        <v>133</v>
      </c>
      <c r="E16" s="131" t="s">
        <v>87</v>
      </c>
      <c r="F16" s="132">
        <f t="shared" si="0"/>
        <v>14.04</v>
      </c>
      <c r="G16" s="133">
        <v>14.04</v>
      </c>
      <c r="H16" s="133">
        <v>14.04</v>
      </c>
      <c r="I16" s="133"/>
      <c r="J16" s="133"/>
      <c r="K16" s="133"/>
      <c r="L16" s="133"/>
    </row>
    <row r="17" s="45" customFormat="1" ht="14.25" spans="1:12">
      <c r="A17" s="127" t="s">
        <v>88</v>
      </c>
      <c r="B17" s="128" t="s">
        <v>89</v>
      </c>
      <c r="C17" s="128" t="s">
        <v>73</v>
      </c>
      <c r="D17" s="130" t="s">
        <v>133</v>
      </c>
      <c r="E17" s="131" t="s">
        <v>90</v>
      </c>
      <c r="F17" s="132">
        <f t="shared" si="0"/>
        <v>23.13</v>
      </c>
      <c r="G17" s="133">
        <v>23.13</v>
      </c>
      <c r="H17" s="133">
        <v>23.13</v>
      </c>
      <c r="I17" s="133"/>
      <c r="J17" s="133"/>
      <c r="K17" s="133"/>
      <c r="L17" s="133"/>
    </row>
    <row r="18" s="45" customFormat="1" ht="14.25" spans="1:12">
      <c r="A18" s="127"/>
      <c r="B18" s="128"/>
      <c r="C18" s="128"/>
      <c r="D18" s="130" t="s">
        <v>91</v>
      </c>
      <c r="E18" s="131" t="s">
        <v>92</v>
      </c>
      <c r="F18" s="133">
        <f>F19+F20+F21+F22+F23</f>
        <v>200.87</v>
      </c>
      <c r="G18" s="133">
        <f>G19+G20+G21+G22+G23</f>
        <v>200.47</v>
      </c>
      <c r="H18" s="133"/>
      <c r="I18" s="133"/>
      <c r="J18" s="133"/>
      <c r="K18" s="133"/>
      <c r="L18" s="133"/>
    </row>
    <row r="19" s="45" customFormat="1" ht="14.25" spans="1:12">
      <c r="A19" s="127" t="s">
        <v>77</v>
      </c>
      <c r="B19" s="128" t="s">
        <v>73</v>
      </c>
      <c r="C19" s="128" t="s">
        <v>93</v>
      </c>
      <c r="D19" s="130" t="s">
        <v>134</v>
      </c>
      <c r="E19" s="131" t="s">
        <v>95</v>
      </c>
      <c r="F19" s="133">
        <f>G19+J19</f>
        <v>152.45</v>
      </c>
      <c r="G19" s="133">
        <v>152.05</v>
      </c>
      <c r="H19" s="133">
        <f>G19-I19</f>
        <v>146.07</v>
      </c>
      <c r="I19" s="133">
        <v>5.98</v>
      </c>
      <c r="J19" s="133">
        <v>0.4</v>
      </c>
      <c r="K19" s="133">
        <v>0.4</v>
      </c>
      <c r="L19" s="133"/>
    </row>
    <row r="20" s="45" customFormat="1" ht="24" spans="1:12">
      <c r="A20" s="127" t="s">
        <v>77</v>
      </c>
      <c r="B20" s="128" t="s">
        <v>78</v>
      </c>
      <c r="C20" s="128" t="s">
        <v>78</v>
      </c>
      <c r="D20" s="130" t="s">
        <v>134</v>
      </c>
      <c r="E20" s="131" t="s">
        <v>81</v>
      </c>
      <c r="F20" s="133">
        <f>G20+J20</f>
        <v>24.7</v>
      </c>
      <c r="G20" s="133">
        <v>24.7</v>
      </c>
      <c r="H20" s="133">
        <v>24.7</v>
      </c>
      <c r="I20" s="133"/>
      <c r="J20" s="133"/>
      <c r="K20" s="133"/>
      <c r="L20" s="133"/>
    </row>
    <row r="21" s="45" customFormat="1" ht="14.25" spans="1:12">
      <c r="A21" s="127" t="s">
        <v>77</v>
      </c>
      <c r="B21" s="128" t="s">
        <v>96</v>
      </c>
      <c r="C21" s="128" t="s">
        <v>73</v>
      </c>
      <c r="D21" s="130" t="s">
        <v>134</v>
      </c>
      <c r="E21" s="131" t="s">
        <v>97</v>
      </c>
      <c r="F21" s="133">
        <f>G21+J21</f>
        <v>0</v>
      </c>
      <c r="G21" s="133"/>
      <c r="H21" s="133"/>
      <c r="I21" s="133"/>
      <c r="J21" s="133"/>
      <c r="K21" s="133"/>
      <c r="L21" s="133"/>
    </row>
    <row r="22" s="45" customFormat="1" ht="14.25" spans="1:12">
      <c r="A22" s="127" t="s">
        <v>85</v>
      </c>
      <c r="B22" s="128" t="s">
        <v>86</v>
      </c>
      <c r="C22" s="128" t="s">
        <v>89</v>
      </c>
      <c r="D22" s="130" t="s">
        <v>134</v>
      </c>
      <c r="E22" s="131" t="s">
        <v>98</v>
      </c>
      <c r="F22" s="133">
        <f>G22+J22</f>
        <v>8.92</v>
      </c>
      <c r="G22" s="133">
        <v>8.92</v>
      </c>
      <c r="H22" s="133">
        <v>8.92</v>
      </c>
      <c r="I22" s="133"/>
      <c r="J22" s="133"/>
      <c r="K22" s="133"/>
      <c r="L22" s="133"/>
    </row>
    <row r="23" s="45" customFormat="1" ht="14.25" spans="1:12">
      <c r="A23" s="127" t="s">
        <v>88</v>
      </c>
      <c r="B23" s="128" t="s">
        <v>89</v>
      </c>
      <c r="C23" s="128" t="s">
        <v>73</v>
      </c>
      <c r="D23" s="130" t="s">
        <v>134</v>
      </c>
      <c r="E23" s="131" t="s">
        <v>90</v>
      </c>
      <c r="F23" s="133">
        <f>G23+J23</f>
        <v>14.8</v>
      </c>
      <c r="G23" s="133">
        <v>14.8</v>
      </c>
      <c r="H23" s="133">
        <v>14.8</v>
      </c>
      <c r="I23" s="133"/>
      <c r="J23" s="133"/>
      <c r="K23" s="133"/>
      <c r="L23" s="133"/>
    </row>
    <row r="24" s="45" customFormat="1" ht="14.25" spans="1:12">
      <c r="A24" s="18"/>
      <c r="B24" s="18"/>
      <c r="C24" s="18"/>
      <c r="D24" s="18" t="s">
        <v>99</v>
      </c>
      <c r="E24" s="18" t="s">
        <v>100</v>
      </c>
      <c r="F24" s="133">
        <f>F25+F26+F27+F28</f>
        <v>191.52</v>
      </c>
      <c r="G24" s="133">
        <f>G25+G26+G27+G28</f>
        <v>164.34</v>
      </c>
      <c r="H24" s="133"/>
      <c r="I24" s="133"/>
      <c r="J24" s="133"/>
      <c r="K24" s="133"/>
      <c r="L24" s="133"/>
    </row>
    <row r="25" s="45" customFormat="1" ht="14.25" spans="1:12">
      <c r="A25" s="18" t="s">
        <v>77</v>
      </c>
      <c r="B25" s="18" t="s">
        <v>73</v>
      </c>
      <c r="C25" s="18" t="s">
        <v>78</v>
      </c>
      <c r="D25" s="18" t="s">
        <v>135</v>
      </c>
      <c r="E25" s="18" t="s">
        <v>101</v>
      </c>
      <c r="F25" s="133">
        <f>G25+J25</f>
        <v>154.94</v>
      </c>
      <c r="G25" s="133">
        <v>127.76</v>
      </c>
      <c r="H25" s="133">
        <f>G25-I25</f>
        <v>123.16</v>
      </c>
      <c r="I25" s="133">
        <v>4.6</v>
      </c>
      <c r="J25" s="133">
        <f>K25+L25</f>
        <v>27.18</v>
      </c>
      <c r="K25" s="133">
        <v>7.18</v>
      </c>
      <c r="L25" s="133">
        <v>20</v>
      </c>
    </row>
    <row r="26" s="45" customFormat="1" ht="23" customHeight="1" spans="1:12">
      <c r="A26" s="18" t="s">
        <v>77</v>
      </c>
      <c r="B26" s="18" t="s">
        <v>78</v>
      </c>
      <c r="C26" s="18" t="s">
        <v>78</v>
      </c>
      <c r="D26" s="18" t="s">
        <v>135</v>
      </c>
      <c r="E26" s="134" t="s">
        <v>81</v>
      </c>
      <c r="F26" s="133">
        <f>G26+J26</f>
        <v>18.65</v>
      </c>
      <c r="G26" s="133">
        <v>18.65</v>
      </c>
      <c r="H26" s="133">
        <v>18.65</v>
      </c>
      <c r="I26" s="133"/>
      <c r="J26" s="133"/>
      <c r="K26" s="133"/>
      <c r="L26" s="133"/>
    </row>
    <row r="27" s="45" customFormat="1" ht="14.25" spans="1:12">
      <c r="A27" s="18" t="s">
        <v>85</v>
      </c>
      <c r="B27" s="18" t="s">
        <v>86</v>
      </c>
      <c r="C27" s="18" t="s">
        <v>89</v>
      </c>
      <c r="D27" s="18" t="s">
        <v>135</v>
      </c>
      <c r="E27" s="18" t="s">
        <v>98</v>
      </c>
      <c r="F27" s="133">
        <f>G27+J27</f>
        <v>6.74</v>
      </c>
      <c r="G27" s="133">
        <v>6.74</v>
      </c>
      <c r="H27" s="133">
        <v>6.74</v>
      </c>
      <c r="I27" s="133"/>
      <c r="J27" s="133"/>
      <c r="K27" s="133"/>
      <c r="L27" s="133"/>
    </row>
    <row r="28" s="45" customFormat="1" ht="14.25" spans="1:12">
      <c r="A28" s="18" t="s">
        <v>88</v>
      </c>
      <c r="B28" s="18" t="s">
        <v>89</v>
      </c>
      <c r="C28" s="18" t="s">
        <v>73</v>
      </c>
      <c r="D28" s="18" t="s">
        <v>135</v>
      </c>
      <c r="E28" s="18" t="s">
        <v>90</v>
      </c>
      <c r="F28" s="133">
        <f>G28+J28</f>
        <v>11.19</v>
      </c>
      <c r="G28" s="133">
        <v>11.19</v>
      </c>
      <c r="H28" s="133">
        <v>11.19</v>
      </c>
      <c r="I28" s="133"/>
      <c r="J28" s="133"/>
      <c r="K28" s="133"/>
      <c r="L28" s="133"/>
    </row>
    <row r="29" s="45" customFormat="1" ht="14.25" spans="1:12">
      <c r="A29" s="18"/>
      <c r="B29" s="18"/>
      <c r="C29" s="18"/>
      <c r="D29" s="18" t="s">
        <v>102</v>
      </c>
      <c r="E29" s="18" t="s">
        <v>103</v>
      </c>
      <c r="F29" s="133">
        <f>F30+F31+F32+F33+F34</f>
        <v>29.94</v>
      </c>
      <c r="G29" s="133">
        <f>G30+G31+G32+G33+G34</f>
        <v>29.94</v>
      </c>
      <c r="H29" s="133"/>
      <c r="I29" s="133"/>
      <c r="J29" s="133"/>
      <c r="K29" s="133"/>
      <c r="L29" s="133"/>
    </row>
    <row r="30" s="45" customFormat="1" ht="14.25" spans="1:12">
      <c r="A30" s="18" t="s">
        <v>77</v>
      </c>
      <c r="B30" s="18" t="s">
        <v>73</v>
      </c>
      <c r="C30" s="18" t="s">
        <v>93</v>
      </c>
      <c r="D30" s="18" t="s">
        <v>136</v>
      </c>
      <c r="E30" s="18" t="s">
        <v>95</v>
      </c>
      <c r="F30" s="133">
        <v>21.04</v>
      </c>
      <c r="G30" s="133">
        <v>21.04</v>
      </c>
      <c r="H30" s="133">
        <f>G30-I30</f>
        <v>20.16</v>
      </c>
      <c r="I30" s="133">
        <v>0.88</v>
      </c>
      <c r="J30" s="133"/>
      <c r="K30" s="133"/>
      <c r="L30" s="133"/>
    </row>
    <row r="31" s="45" customFormat="1" ht="24" customHeight="1" spans="1:12">
      <c r="A31" s="18" t="s">
        <v>77</v>
      </c>
      <c r="B31" s="18" t="s">
        <v>78</v>
      </c>
      <c r="C31" s="18" t="s">
        <v>78</v>
      </c>
      <c r="D31" s="18" t="s">
        <v>136</v>
      </c>
      <c r="E31" s="134" t="s">
        <v>81</v>
      </c>
      <c r="F31" s="133">
        <v>3.44</v>
      </c>
      <c r="G31" s="133">
        <v>3.44</v>
      </c>
      <c r="H31" s="133">
        <v>3.44</v>
      </c>
      <c r="I31" s="133"/>
      <c r="J31" s="133"/>
      <c r="K31" s="133"/>
      <c r="L31" s="133"/>
    </row>
    <row r="32" ht="12" spans="1:12">
      <c r="A32" s="18" t="s">
        <v>77</v>
      </c>
      <c r="B32" s="18" t="s">
        <v>82</v>
      </c>
      <c r="C32" s="18" t="s">
        <v>73</v>
      </c>
      <c r="D32" s="18" t="s">
        <v>136</v>
      </c>
      <c r="E32" s="18" t="s">
        <v>83</v>
      </c>
      <c r="F32" s="135">
        <v>2.16</v>
      </c>
      <c r="G32" s="135">
        <v>2.16</v>
      </c>
      <c r="H32" s="135">
        <v>2.16</v>
      </c>
      <c r="I32" s="135"/>
      <c r="J32" s="135"/>
      <c r="K32" s="135"/>
      <c r="L32" s="135"/>
    </row>
    <row r="33" ht="12" spans="1:12">
      <c r="A33" s="18" t="s">
        <v>85</v>
      </c>
      <c r="B33" s="18" t="s">
        <v>86</v>
      </c>
      <c r="C33" s="18" t="s">
        <v>89</v>
      </c>
      <c r="D33" s="18" t="s">
        <v>136</v>
      </c>
      <c r="E33" s="18" t="s">
        <v>98</v>
      </c>
      <c r="F33" s="135">
        <v>1.24</v>
      </c>
      <c r="G33" s="135">
        <v>1.24</v>
      </c>
      <c r="H33" s="135">
        <v>1.24</v>
      </c>
      <c r="I33" s="135"/>
      <c r="J33" s="135"/>
      <c r="K33" s="135"/>
      <c r="L33" s="135"/>
    </row>
    <row r="34" ht="12" spans="1:12">
      <c r="A34" s="18" t="s">
        <v>88</v>
      </c>
      <c r="B34" s="18" t="s">
        <v>89</v>
      </c>
      <c r="C34" s="18" t="s">
        <v>73</v>
      </c>
      <c r="D34" s="18" t="s">
        <v>136</v>
      </c>
      <c r="E34" s="18" t="s">
        <v>90</v>
      </c>
      <c r="F34" s="135">
        <v>2.06</v>
      </c>
      <c r="G34" s="135">
        <v>2.06</v>
      </c>
      <c r="H34" s="135">
        <v>2.06</v>
      </c>
      <c r="I34" s="135"/>
      <c r="J34" s="135"/>
      <c r="K34" s="135"/>
      <c r="L34" s="135"/>
    </row>
    <row r="35" ht="12" spans="1:12">
      <c r="A35" s="23"/>
      <c r="B35" s="23"/>
      <c r="C35" s="23"/>
      <c r="D35" s="23" t="s">
        <v>104</v>
      </c>
      <c r="E35" s="23" t="s">
        <v>105</v>
      </c>
      <c r="F35" s="135">
        <v>272.83</v>
      </c>
      <c r="G35" s="135">
        <f>G36+G37+G38+G39+G40+G41</f>
        <v>260.13</v>
      </c>
      <c r="H35" s="135"/>
      <c r="I35" s="135"/>
      <c r="J35" s="135"/>
      <c r="K35" s="135"/>
      <c r="L35" s="135"/>
    </row>
    <row r="36" ht="12" spans="1:12">
      <c r="A36" s="23" t="s">
        <v>77</v>
      </c>
      <c r="B36" s="23" t="s">
        <v>73</v>
      </c>
      <c r="C36" s="23" t="s">
        <v>86</v>
      </c>
      <c r="D36" s="23" t="s">
        <v>137</v>
      </c>
      <c r="E36" s="23" t="s">
        <v>106</v>
      </c>
      <c r="F36" s="135">
        <f t="shared" ref="F36:F41" si="1">G36+J36</f>
        <v>197.82</v>
      </c>
      <c r="G36" s="135">
        <v>195.12</v>
      </c>
      <c r="H36" s="135">
        <f>G36-I36</f>
        <v>186.9</v>
      </c>
      <c r="I36" s="135">
        <v>8.22</v>
      </c>
      <c r="J36" s="135">
        <v>2.7</v>
      </c>
      <c r="K36" s="135">
        <v>2.7</v>
      </c>
      <c r="L36" s="135"/>
    </row>
    <row r="37" ht="12" spans="1:12">
      <c r="A37" s="23" t="s">
        <v>77</v>
      </c>
      <c r="B37" s="23" t="s">
        <v>78</v>
      </c>
      <c r="C37" s="23" t="s">
        <v>78</v>
      </c>
      <c r="D37" s="23" t="s">
        <v>137</v>
      </c>
      <c r="E37" s="23" t="s">
        <v>81</v>
      </c>
      <c r="F37" s="135">
        <f t="shared" si="1"/>
        <v>33.19</v>
      </c>
      <c r="G37" s="136">
        <v>33.19</v>
      </c>
      <c r="H37" s="136">
        <v>33.19</v>
      </c>
      <c r="I37" s="135"/>
      <c r="J37" s="135"/>
      <c r="K37" s="135"/>
      <c r="L37" s="135"/>
    </row>
    <row r="38" ht="12" spans="1:12">
      <c r="A38" s="23" t="s">
        <v>77</v>
      </c>
      <c r="B38" s="23" t="s">
        <v>96</v>
      </c>
      <c r="C38" s="23" t="s">
        <v>73</v>
      </c>
      <c r="D38" s="23" t="s">
        <v>137</v>
      </c>
      <c r="E38" s="23" t="s">
        <v>97</v>
      </c>
      <c r="F38" s="135">
        <f t="shared" si="1"/>
        <v>0</v>
      </c>
      <c r="G38" s="135"/>
      <c r="H38" s="135"/>
      <c r="I38" s="135"/>
      <c r="J38" s="135"/>
      <c r="K38" s="135"/>
      <c r="L38" s="135"/>
    </row>
    <row r="39" ht="12" spans="1:12">
      <c r="A39" s="23" t="s">
        <v>77</v>
      </c>
      <c r="B39" s="23" t="s">
        <v>96</v>
      </c>
      <c r="C39" s="23" t="s">
        <v>78</v>
      </c>
      <c r="D39" s="23" t="s">
        <v>137</v>
      </c>
      <c r="E39" s="23" t="s">
        <v>107</v>
      </c>
      <c r="F39" s="135">
        <f t="shared" si="1"/>
        <v>10</v>
      </c>
      <c r="G39" s="135"/>
      <c r="H39" s="135"/>
      <c r="I39" s="135"/>
      <c r="J39" s="135">
        <v>10</v>
      </c>
      <c r="K39" s="135"/>
      <c r="L39" s="135">
        <v>10</v>
      </c>
    </row>
    <row r="40" ht="12" spans="1:12">
      <c r="A40" s="23" t="s">
        <v>85</v>
      </c>
      <c r="B40" s="23" t="s">
        <v>86</v>
      </c>
      <c r="C40" s="23" t="s">
        <v>89</v>
      </c>
      <c r="D40" s="23" t="s">
        <v>137</v>
      </c>
      <c r="E40" s="23" t="s">
        <v>98</v>
      </c>
      <c r="F40" s="135">
        <f t="shared" si="1"/>
        <v>11.91</v>
      </c>
      <c r="G40" s="135">
        <v>11.91</v>
      </c>
      <c r="H40" s="135">
        <v>11.91</v>
      </c>
      <c r="I40" s="135"/>
      <c r="J40" s="135"/>
      <c r="K40" s="135"/>
      <c r="L40" s="135"/>
    </row>
    <row r="41" ht="12" spans="1:12">
      <c r="A41" s="23" t="s">
        <v>88</v>
      </c>
      <c r="B41" s="23" t="s">
        <v>89</v>
      </c>
      <c r="C41" s="23" t="s">
        <v>73</v>
      </c>
      <c r="D41" s="23" t="s">
        <v>137</v>
      </c>
      <c r="E41" s="23" t="s">
        <v>90</v>
      </c>
      <c r="F41" s="135">
        <f t="shared" si="1"/>
        <v>19.91</v>
      </c>
      <c r="G41" s="135">
        <v>19.91</v>
      </c>
      <c r="H41" s="135">
        <v>19.91</v>
      </c>
      <c r="I41" s="135"/>
      <c r="J41" s="135"/>
      <c r="K41" s="135"/>
      <c r="L41" s="135"/>
    </row>
    <row r="42" ht="12" spans="1:12">
      <c r="A42" s="23"/>
      <c r="B42" s="23"/>
      <c r="C42" s="23"/>
      <c r="D42" s="23" t="s">
        <v>108</v>
      </c>
      <c r="E42" s="23" t="s">
        <v>109</v>
      </c>
      <c r="F42" s="135">
        <f>F43+F44+F45+F46</f>
        <v>189.61</v>
      </c>
      <c r="G42" s="135">
        <f>G43+G44+G45+G46</f>
        <v>171.34</v>
      </c>
      <c r="H42" s="135"/>
      <c r="I42" s="135"/>
      <c r="J42" s="135"/>
      <c r="K42" s="135"/>
      <c r="L42" s="135"/>
    </row>
    <row r="43" ht="12" spans="1:12">
      <c r="A43" s="23" t="s">
        <v>77</v>
      </c>
      <c r="B43" s="23" t="s">
        <v>73</v>
      </c>
      <c r="C43" s="23" t="s">
        <v>110</v>
      </c>
      <c r="D43" s="23" t="s">
        <v>138</v>
      </c>
      <c r="E43" s="23" t="s">
        <v>111</v>
      </c>
      <c r="F43" s="135">
        <f>G43+J43</f>
        <v>146.95</v>
      </c>
      <c r="G43" s="135">
        <v>128.68</v>
      </c>
      <c r="H43" s="135">
        <f>G43-I43</f>
        <v>123.24</v>
      </c>
      <c r="I43" s="135">
        <v>5.44</v>
      </c>
      <c r="J43" s="135">
        <v>18.27</v>
      </c>
      <c r="K43" s="135">
        <v>12.93</v>
      </c>
      <c r="L43" s="135">
        <v>5.34</v>
      </c>
    </row>
    <row r="44" ht="12" spans="1:12">
      <c r="A44" s="23" t="s">
        <v>77</v>
      </c>
      <c r="B44" s="23" t="s">
        <v>78</v>
      </c>
      <c r="C44" s="23" t="s">
        <v>78</v>
      </c>
      <c r="D44" s="23" t="s">
        <v>138</v>
      </c>
      <c r="E44" s="23" t="s">
        <v>81</v>
      </c>
      <c r="F44" s="135">
        <f>G44+J44</f>
        <v>21.87</v>
      </c>
      <c r="G44" s="135">
        <v>21.87</v>
      </c>
      <c r="H44" s="135">
        <v>21.87</v>
      </c>
      <c r="I44" s="135"/>
      <c r="J44" s="135"/>
      <c r="K44" s="135"/>
      <c r="L44" s="135"/>
    </row>
    <row r="45" ht="12" spans="1:12">
      <c r="A45" s="23" t="s">
        <v>85</v>
      </c>
      <c r="B45" s="23" t="s">
        <v>86</v>
      </c>
      <c r="C45" s="23" t="s">
        <v>89</v>
      </c>
      <c r="D45" s="23" t="s">
        <v>138</v>
      </c>
      <c r="E45" s="23" t="s">
        <v>98</v>
      </c>
      <c r="F45" s="135">
        <f>G45+J45</f>
        <v>7.66</v>
      </c>
      <c r="G45" s="135">
        <v>7.66</v>
      </c>
      <c r="H45" s="135">
        <v>7.66</v>
      </c>
      <c r="I45" s="135"/>
      <c r="J45" s="135"/>
      <c r="K45" s="135"/>
      <c r="L45" s="135"/>
    </row>
    <row r="46" ht="12" spans="1:12">
      <c r="A46" s="23" t="s">
        <v>88</v>
      </c>
      <c r="B46" s="23" t="s">
        <v>89</v>
      </c>
      <c r="C46" s="23" t="s">
        <v>73</v>
      </c>
      <c r="D46" s="23" t="s">
        <v>138</v>
      </c>
      <c r="E46" s="23" t="s">
        <v>90</v>
      </c>
      <c r="F46" s="135">
        <f>G46+J46</f>
        <v>13.13</v>
      </c>
      <c r="G46" s="135">
        <v>13.13</v>
      </c>
      <c r="H46" s="135">
        <v>13.13</v>
      </c>
      <c r="I46" s="135"/>
      <c r="J46" s="135"/>
      <c r="K46" s="135"/>
      <c r="L46" s="135"/>
    </row>
    <row r="47" ht="12" spans="1:12">
      <c r="A47" s="23"/>
      <c r="B47" s="23"/>
      <c r="C47" s="23"/>
      <c r="D47" s="23" t="s">
        <v>112</v>
      </c>
      <c r="E47" s="23" t="s">
        <v>113</v>
      </c>
      <c r="F47" s="135">
        <f>F48+F49+F50+F51</f>
        <v>39.96</v>
      </c>
      <c r="G47" s="135">
        <f>G48+G49+G50+G51</f>
        <v>39.96</v>
      </c>
      <c r="H47" s="135"/>
      <c r="I47" s="135"/>
      <c r="J47" s="135"/>
      <c r="K47" s="135"/>
      <c r="L47" s="135"/>
    </row>
    <row r="48" ht="12" spans="1:12">
      <c r="A48" s="23" t="s">
        <v>71</v>
      </c>
      <c r="B48" s="23" t="s">
        <v>72</v>
      </c>
      <c r="C48" s="23" t="s">
        <v>75</v>
      </c>
      <c r="D48" s="23" t="s">
        <v>139</v>
      </c>
      <c r="E48" s="23" t="s">
        <v>76</v>
      </c>
      <c r="F48" s="135">
        <v>29.91</v>
      </c>
      <c r="G48" s="135">
        <v>29.91</v>
      </c>
      <c r="H48" s="135">
        <f>G48-I48</f>
        <v>28.66</v>
      </c>
      <c r="I48" s="135">
        <v>1.25</v>
      </c>
      <c r="J48" s="135"/>
      <c r="K48" s="135"/>
      <c r="L48" s="135"/>
    </row>
    <row r="49" ht="12" spans="1:12">
      <c r="A49" s="23" t="s">
        <v>77</v>
      </c>
      <c r="B49" s="23" t="s">
        <v>78</v>
      </c>
      <c r="C49" s="23" t="s">
        <v>78</v>
      </c>
      <c r="D49" s="23" t="s">
        <v>139</v>
      </c>
      <c r="E49" s="23" t="s">
        <v>81</v>
      </c>
      <c r="F49" s="135">
        <v>5.13</v>
      </c>
      <c r="G49" s="135">
        <v>5.13</v>
      </c>
      <c r="H49" s="135">
        <v>5.13</v>
      </c>
      <c r="I49" s="135"/>
      <c r="J49" s="135"/>
      <c r="K49" s="135"/>
      <c r="L49" s="135"/>
    </row>
    <row r="50" ht="12" spans="1:12">
      <c r="A50" s="23" t="s">
        <v>85</v>
      </c>
      <c r="B50" s="23" t="s">
        <v>86</v>
      </c>
      <c r="C50" s="23" t="s">
        <v>89</v>
      </c>
      <c r="D50" s="23" t="s">
        <v>139</v>
      </c>
      <c r="E50" s="23" t="s">
        <v>98</v>
      </c>
      <c r="F50" s="135">
        <v>1.84</v>
      </c>
      <c r="G50" s="135">
        <v>1.84</v>
      </c>
      <c r="H50" s="135">
        <v>1.84</v>
      </c>
      <c r="I50" s="135"/>
      <c r="J50" s="135"/>
      <c r="K50" s="135"/>
      <c r="L50" s="135"/>
    </row>
    <row r="51" ht="12" spans="1:12">
      <c r="A51" s="23" t="s">
        <v>88</v>
      </c>
      <c r="B51" s="23" t="s">
        <v>89</v>
      </c>
      <c r="C51" s="23" t="s">
        <v>73</v>
      </c>
      <c r="D51" s="23" t="s">
        <v>139</v>
      </c>
      <c r="E51" s="23" t="s">
        <v>90</v>
      </c>
      <c r="F51" s="135">
        <v>3.08</v>
      </c>
      <c r="G51" s="135">
        <v>3.08</v>
      </c>
      <c r="H51" s="135">
        <v>3.08</v>
      </c>
      <c r="I51" s="135"/>
      <c r="J51" s="135"/>
      <c r="K51" s="135"/>
      <c r="L51" s="135"/>
    </row>
    <row r="52" ht="12" spans="1:12">
      <c r="A52" s="23"/>
      <c r="B52" s="23"/>
      <c r="C52" s="23"/>
      <c r="D52" s="23" t="s">
        <v>114</v>
      </c>
      <c r="E52" s="23" t="s">
        <v>115</v>
      </c>
      <c r="F52" s="135">
        <f>F53+F54+F55+F56</f>
        <v>91.63</v>
      </c>
      <c r="G52" s="135">
        <f>G53+G54+G55+G56</f>
        <v>89.73</v>
      </c>
      <c r="H52" s="135"/>
      <c r="I52" s="135"/>
      <c r="J52" s="135"/>
      <c r="K52" s="135"/>
      <c r="L52" s="135"/>
    </row>
    <row r="53" ht="12" spans="1:12">
      <c r="A53" s="23" t="s">
        <v>77</v>
      </c>
      <c r="B53" s="23" t="s">
        <v>73</v>
      </c>
      <c r="C53" s="23" t="s">
        <v>86</v>
      </c>
      <c r="D53" s="23" t="s">
        <v>140</v>
      </c>
      <c r="E53" s="23" t="s">
        <v>106</v>
      </c>
      <c r="F53" s="135">
        <f>G53+J53</f>
        <v>69.26</v>
      </c>
      <c r="G53" s="135">
        <v>67.36</v>
      </c>
      <c r="H53" s="135">
        <f>G53-I53</f>
        <v>64.56</v>
      </c>
      <c r="I53" s="135">
        <v>2.8</v>
      </c>
      <c r="J53" s="135">
        <v>1.9</v>
      </c>
      <c r="K53" s="135">
        <v>1.9</v>
      </c>
      <c r="L53" s="135"/>
    </row>
    <row r="54" ht="12" spans="1:12">
      <c r="A54" s="23" t="s">
        <v>77</v>
      </c>
      <c r="B54" s="23" t="s">
        <v>78</v>
      </c>
      <c r="C54" s="23" t="s">
        <v>78</v>
      </c>
      <c r="D54" s="23" t="s">
        <v>140</v>
      </c>
      <c r="E54" s="23" t="s">
        <v>81</v>
      </c>
      <c r="F54" s="135">
        <f>G54+J54</f>
        <v>11.42</v>
      </c>
      <c r="G54" s="135">
        <v>11.42</v>
      </c>
      <c r="H54" s="135">
        <v>11.42</v>
      </c>
      <c r="I54" s="135"/>
      <c r="J54" s="135"/>
      <c r="K54" s="135"/>
      <c r="L54" s="135"/>
    </row>
    <row r="55" ht="12" spans="1:12">
      <c r="A55" s="23" t="s">
        <v>85</v>
      </c>
      <c r="B55" s="23" t="s">
        <v>86</v>
      </c>
      <c r="C55" s="23" t="s">
        <v>89</v>
      </c>
      <c r="D55" s="23" t="s">
        <v>140</v>
      </c>
      <c r="E55" s="23" t="s">
        <v>98</v>
      </c>
      <c r="F55" s="135">
        <f>G55+J55</f>
        <v>4.1</v>
      </c>
      <c r="G55" s="135">
        <v>4.1</v>
      </c>
      <c r="H55" s="135">
        <v>4.1</v>
      </c>
      <c r="I55" s="135"/>
      <c r="J55" s="135"/>
      <c r="K55" s="135"/>
      <c r="L55" s="135"/>
    </row>
    <row r="56" ht="12" spans="1:12">
      <c r="A56" s="23" t="s">
        <v>88</v>
      </c>
      <c r="B56" s="23" t="s">
        <v>89</v>
      </c>
      <c r="C56" s="23" t="s">
        <v>73</v>
      </c>
      <c r="D56" s="23" t="s">
        <v>140</v>
      </c>
      <c r="E56" s="23" t="s">
        <v>90</v>
      </c>
      <c r="F56" s="135">
        <f>G56+J56</f>
        <v>6.85</v>
      </c>
      <c r="G56" s="135">
        <v>6.85</v>
      </c>
      <c r="H56" s="135">
        <v>6.85</v>
      </c>
      <c r="I56" s="135"/>
      <c r="J56" s="135"/>
      <c r="K56" s="135"/>
      <c r="L56" s="135"/>
    </row>
    <row r="57" ht="12" spans="1:12">
      <c r="A57" s="23"/>
      <c r="B57" s="23"/>
      <c r="C57" s="23"/>
      <c r="D57" s="23" t="s">
        <v>116</v>
      </c>
      <c r="E57" s="23" t="s">
        <v>117</v>
      </c>
      <c r="F57" s="135">
        <f>F58+F59+F60+F61</f>
        <v>310.7</v>
      </c>
      <c r="G57" s="135">
        <f>G58+G59+G60+G61</f>
        <v>310.7</v>
      </c>
      <c r="H57" s="135"/>
      <c r="I57" s="135"/>
      <c r="J57" s="135"/>
      <c r="K57" s="135"/>
      <c r="L57" s="135"/>
    </row>
    <row r="58" ht="12" spans="1:12">
      <c r="A58" s="23" t="s">
        <v>77</v>
      </c>
      <c r="B58" s="23" t="s">
        <v>78</v>
      </c>
      <c r="C58" s="23" t="s">
        <v>78</v>
      </c>
      <c r="D58" s="23" t="s">
        <v>141</v>
      </c>
      <c r="E58" s="23" t="s">
        <v>81</v>
      </c>
      <c r="F58" s="135">
        <v>39.89</v>
      </c>
      <c r="G58" s="135">
        <v>39.89</v>
      </c>
      <c r="H58" s="135">
        <f>G58-I58</f>
        <v>29.95</v>
      </c>
      <c r="I58" s="135">
        <v>9.94</v>
      </c>
      <c r="J58" s="135"/>
      <c r="K58" s="135"/>
      <c r="L58" s="135"/>
    </row>
    <row r="59" ht="12" spans="1:12">
      <c r="A59" s="23" t="s">
        <v>85</v>
      </c>
      <c r="B59" s="23" t="s">
        <v>86</v>
      </c>
      <c r="C59" s="23" t="s">
        <v>89</v>
      </c>
      <c r="D59" s="23" t="s">
        <v>141</v>
      </c>
      <c r="E59" s="23" t="s">
        <v>98</v>
      </c>
      <c r="F59" s="135">
        <v>14.3</v>
      </c>
      <c r="G59" s="135">
        <v>14.3</v>
      </c>
      <c r="H59" s="135">
        <v>14.3</v>
      </c>
      <c r="I59" s="135"/>
      <c r="J59" s="135"/>
      <c r="K59" s="135"/>
      <c r="L59" s="135"/>
    </row>
    <row r="60" ht="12" spans="1:12">
      <c r="A60" s="23" t="s">
        <v>85</v>
      </c>
      <c r="B60" s="23" t="s">
        <v>118</v>
      </c>
      <c r="C60" s="23" t="s">
        <v>119</v>
      </c>
      <c r="D60" s="23" t="s">
        <v>141</v>
      </c>
      <c r="E60" s="23" t="s">
        <v>120</v>
      </c>
      <c r="F60" s="135">
        <v>232.57</v>
      </c>
      <c r="G60" s="135">
        <v>232.57</v>
      </c>
      <c r="H60" s="135">
        <v>232.57</v>
      </c>
      <c r="I60" s="135"/>
      <c r="J60" s="135"/>
      <c r="K60" s="135"/>
      <c r="L60" s="135"/>
    </row>
    <row r="61" ht="12" spans="1:12">
      <c r="A61" s="23" t="s">
        <v>88</v>
      </c>
      <c r="B61" s="23" t="s">
        <v>89</v>
      </c>
      <c r="C61" s="23" t="s">
        <v>73</v>
      </c>
      <c r="D61" s="23" t="s">
        <v>141</v>
      </c>
      <c r="E61" s="23" t="s">
        <v>90</v>
      </c>
      <c r="F61" s="135">
        <v>23.94</v>
      </c>
      <c r="G61" s="135">
        <v>23.94</v>
      </c>
      <c r="H61" s="135">
        <v>23.94</v>
      </c>
      <c r="I61" s="135"/>
      <c r="J61" s="135"/>
      <c r="K61" s="135"/>
      <c r="L61" s="135"/>
    </row>
    <row r="62" spans="1:12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</row>
  </sheetData>
  <mergeCells count="11">
    <mergeCell ref="A1:L1"/>
    <mergeCell ref="A2:F2"/>
    <mergeCell ref="A3:C3"/>
    <mergeCell ref="G3:L3"/>
    <mergeCell ref="G4:I4"/>
    <mergeCell ref="J4:L4"/>
    <mergeCell ref="A4:A5"/>
    <mergeCell ref="B4:B5"/>
    <mergeCell ref="C4:C5"/>
    <mergeCell ref="E3:E5"/>
    <mergeCell ref="F3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showGridLines="0" showZeros="0" workbookViewId="0">
      <selection activeCell="C2" sqref="C2"/>
    </sheetView>
  </sheetViews>
  <sheetFormatPr defaultColWidth="8.88333333333333" defaultRowHeight="13.5"/>
  <cols>
    <col min="1" max="1" width="4.625" style="84" customWidth="1"/>
    <col min="2" max="2" width="4.375" style="84" customWidth="1"/>
    <col min="3" max="3" width="16.625" style="84" customWidth="1"/>
    <col min="4" max="4" width="3.375" style="84" customWidth="1"/>
    <col min="5" max="5" width="3.625" style="84" customWidth="1"/>
    <col min="6" max="6" width="14.375" style="84" customWidth="1"/>
    <col min="7" max="7" width="11" style="84" customWidth="1"/>
    <col min="8" max="8" width="15" style="85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6" t="s">
        <v>186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3" customFormat="1" ht="15" customHeight="1" spans="1:17">
      <c r="A2" s="15" t="s">
        <v>187</v>
      </c>
      <c r="B2" s="13"/>
      <c r="C2" s="13" t="s">
        <v>188</v>
      </c>
      <c r="D2" s="13"/>
      <c r="E2" s="13"/>
      <c r="F2" s="13"/>
      <c r="P2" s="116" t="s">
        <v>2</v>
      </c>
      <c r="Q2" s="116"/>
    </row>
    <row r="3" ht="20.1" customHeight="1" spans="1:17">
      <c r="A3" s="87" t="s">
        <v>189</v>
      </c>
      <c r="B3" s="88"/>
      <c r="C3" s="89"/>
      <c r="D3" s="87" t="s">
        <v>190</v>
      </c>
      <c r="E3" s="88"/>
      <c r="F3" s="89"/>
      <c r="G3" s="90" t="s">
        <v>191</v>
      </c>
      <c r="H3" s="91"/>
      <c r="I3" s="91"/>
      <c r="J3" s="91"/>
      <c r="K3" s="91"/>
      <c r="L3" s="91"/>
      <c r="M3" s="91"/>
      <c r="N3" s="91"/>
      <c r="O3" s="91"/>
      <c r="P3" s="91"/>
      <c r="Q3" s="119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49</v>
      </c>
      <c r="I4" s="117"/>
      <c r="J4" s="118" t="s">
        <v>50</v>
      </c>
      <c r="K4" s="119"/>
      <c r="L4" s="119"/>
      <c r="M4" s="119"/>
      <c r="N4" s="119"/>
      <c r="O4" s="119"/>
      <c r="P4" s="95" t="s">
        <v>51</v>
      </c>
      <c r="Q4" s="121" t="s">
        <v>192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20"/>
      <c r="J5" s="102" t="s">
        <v>18</v>
      </c>
      <c r="K5" s="102" t="s">
        <v>63</v>
      </c>
      <c r="L5" s="102" t="s">
        <v>64</v>
      </c>
      <c r="M5" s="102" t="s">
        <v>65</v>
      </c>
      <c r="N5" s="102" t="s">
        <v>66</v>
      </c>
      <c r="O5" s="102" t="s">
        <v>67</v>
      </c>
      <c r="P5" s="99"/>
      <c r="Q5" s="122"/>
    </row>
    <row r="6" ht="27" customHeight="1" spans="1:17">
      <c r="A6" s="101" t="s">
        <v>56</v>
      </c>
      <c r="B6" s="101" t="s">
        <v>57</v>
      </c>
      <c r="C6" s="101" t="s">
        <v>44</v>
      </c>
      <c r="D6" s="101" t="s">
        <v>56</v>
      </c>
      <c r="E6" s="101" t="s">
        <v>57</v>
      </c>
      <c r="F6" s="101" t="s">
        <v>44</v>
      </c>
      <c r="G6" s="100"/>
      <c r="H6" s="102" t="s">
        <v>60</v>
      </c>
      <c r="I6" s="102" t="s">
        <v>61</v>
      </c>
      <c r="J6" s="102"/>
      <c r="K6" s="102"/>
      <c r="L6" s="102"/>
      <c r="M6" s="102"/>
      <c r="N6" s="102"/>
      <c r="O6" s="102"/>
      <c r="P6" s="100"/>
      <c r="Q6" s="122"/>
    </row>
    <row r="7" ht="34" customHeight="1" spans="1:17">
      <c r="A7" s="103"/>
      <c r="B7" s="103"/>
      <c r="C7" s="104" t="s">
        <v>8</v>
      </c>
      <c r="D7" s="105"/>
      <c r="E7" s="105"/>
      <c r="F7" s="105"/>
      <c r="G7" s="106">
        <v>1616.67</v>
      </c>
      <c r="H7" s="107">
        <v>1598.83</v>
      </c>
      <c r="I7" s="106"/>
      <c r="J7" s="106"/>
      <c r="K7" s="106"/>
      <c r="L7" s="106"/>
      <c r="M7" s="106"/>
      <c r="N7" s="106"/>
      <c r="O7" s="106"/>
      <c r="P7" s="106"/>
      <c r="Q7" s="106"/>
    </row>
    <row r="8" spans="1:17">
      <c r="A8" s="103">
        <v>301</v>
      </c>
      <c r="B8" s="103"/>
      <c r="C8" s="104" t="s">
        <v>193</v>
      </c>
      <c r="D8" s="108"/>
      <c r="E8" s="108"/>
      <c r="F8" s="108"/>
      <c r="G8" s="108"/>
      <c r="H8" s="104"/>
      <c r="I8" s="108"/>
      <c r="J8" s="108"/>
      <c r="K8" s="108"/>
      <c r="L8" s="108"/>
      <c r="M8" s="108"/>
      <c r="N8" s="108"/>
      <c r="O8" s="108"/>
      <c r="P8" s="108"/>
      <c r="Q8" s="108"/>
    </row>
    <row r="9" spans="1:17">
      <c r="A9" s="103">
        <v>301</v>
      </c>
      <c r="B9" s="103" t="s">
        <v>73</v>
      </c>
      <c r="C9" s="104" t="s">
        <v>194</v>
      </c>
      <c r="D9" s="108"/>
      <c r="E9" s="108"/>
      <c r="F9" s="108"/>
      <c r="G9" s="108">
        <f>H9+L9</f>
        <v>564.33</v>
      </c>
      <c r="H9" s="109">
        <v>546.49</v>
      </c>
      <c r="I9" s="108"/>
      <c r="J9" s="108"/>
      <c r="K9" s="108"/>
      <c r="L9" s="108">
        <v>17.84</v>
      </c>
      <c r="M9" s="108"/>
      <c r="N9" s="108"/>
      <c r="O9" s="108"/>
      <c r="P9" s="108"/>
      <c r="Q9" s="108"/>
    </row>
    <row r="10" spans="1:17">
      <c r="A10" s="103">
        <v>301</v>
      </c>
      <c r="B10" s="103" t="s">
        <v>89</v>
      </c>
      <c r="C10" s="104" t="s">
        <v>195</v>
      </c>
      <c r="D10" s="108"/>
      <c r="E10" s="108"/>
      <c r="F10" s="108"/>
      <c r="G10" s="108">
        <f t="shared" ref="G10:G22" si="0">H10+L10</f>
        <v>387.77</v>
      </c>
      <c r="H10" s="110">
        <v>387.77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>
      <c r="A11" s="103">
        <v>301</v>
      </c>
      <c r="B11" s="103" t="s">
        <v>196</v>
      </c>
      <c r="C11" s="104" t="s">
        <v>197</v>
      </c>
      <c r="D11" s="108"/>
      <c r="E11" s="108"/>
      <c r="F11" s="108"/>
      <c r="G11" s="108">
        <f t="shared" si="0"/>
        <v>151.4</v>
      </c>
      <c r="H11" s="111">
        <v>151.4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>
      <c r="A12" s="103">
        <v>301</v>
      </c>
      <c r="B12" s="103" t="s">
        <v>79</v>
      </c>
      <c r="C12" s="104" t="s">
        <v>198</v>
      </c>
      <c r="D12" s="108"/>
      <c r="E12" s="108"/>
      <c r="F12" s="108"/>
      <c r="G12" s="108">
        <f t="shared" si="0"/>
        <v>13.77</v>
      </c>
      <c r="H12" s="112">
        <v>13.77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ht="24" spans="1:17">
      <c r="A13" s="103">
        <v>301</v>
      </c>
      <c r="B13" s="103" t="s">
        <v>82</v>
      </c>
      <c r="C13" s="104" t="s">
        <v>199</v>
      </c>
      <c r="D13" s="108"/>
      <c r="E13" s="108"/>
      <c r="F13" s="108"/>
      <c r="G13" s="108">
        <f t="shared" si="0"/>
        <v>196.82</v>
      </c>
      <c r="H13" s="110">
        <v>196.82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ht="24" spans="1:17">
      <c r="A14" s="103">
        <v>301</v>
      </c>
      <c r="B14" s="103" t="s">
        <v>72</v>
      </c>
      <c r="C14" s="104" t="s">
        <v>200</v>
      </c>
      <c r="D14" s="108"/>
      <c r="E14" s="108"/>
      <c r="F14" s="108"/>
      <c r="G14" s="108">
        <f t="shared" si="0"/>
        <v>68.89</v>
      </c>
      <c r="H14" s="113">
        <v>68.89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>
      <c r="A15" s="103" t="s">
        <v>201</v>
      </c>
      <c r="B15" s="103" t="s">
        <v>202</v>
      </c>
      <c r="C15" s="104" t="s">
        <v>203</v>
      </c>
      <c r="D15" s="108"/>
      <c r="E15" s="108"/>
      <c r="F15" s="108"/>
      <c r="G15" s="108">
        <f t="shared" si="0"/>
        <v>118.09</v>
      </c>
      <c r="H15" s="110">
        <v>118.09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>
      <c r="A16" s="103">
        <v>302</v>
      </c>
      <c r="B16" s="103"/>
      <c r="C16" s="104" t="s">
        <v>204</v>
      </c>
      <c r="D16" s="114"/>
      <c r="E16" s="114"/>
      <c r="F16" s="108"/>
      <c r="G16" s="108">
        <f t="shared" si="0"/>
        <v>0</v>
      </c>
      <c r="H16" s="115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3">
        <v>302</v>
      </c>
      <c r="B17" s="103" t="s">
        <v>73</v>
      </c>
      <c r="C17" s="104" t="s">
        <v>205</v>
      </c>
      <c r="D17" s="114"/>
      <c r="E17" s="114"/>
      <c r="F17" s="108"/>
      <c r="G17" s="108">
        <v>18.8</v>
      </c>
      <c r="H17" s="115">
        <v>18.6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>
      <c r="A18" s="103">
        <v>302</v>
      </c>
      <c r="B18" s="103">
        <v>28</v>
      </c>
      <c r="C18" s="104" t="s">
        <v>206</v>
      </c>
      <c r="D18" s="108"/>
      <c r="E18" s="108"/>
      <c r="F18" s="108"/>
      <c r="G18" s="108">
        <f t="shared" si="0"/>
        <v>19.68</v>
      </c>
      <c r="H18" s="115">
        <v>19.68</v>
      </c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3">
        <v>302</v>
      </c>
      <c r="B19" s="103">
        <v>29</v>
      </c>
      <c r="C19" s="104" t="s">
        <v>207</v>
      </c>
      <c r="D19" s="108"/>
      <c r="E19" s="108"/>
      <c r="F19" s="108"/>
      <c r="G19" s="108">
        <f t="shared" si="0"/>
        <v>9.84</v>
      </c>
      <c r="H19" s="115">
        <v>9.84</v>
      </c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>
      <c r="A20" s="103">
        <v>302</v>
      </c>
      <c r="B20" s="103">
        <v>39</v>
      </c>
      <c r="C20" s="104" t="s">
        <v>208</v>
      </c>
      <c r="D20" s="108"/>
      <c r="E20" s="108"/>
      <c r="F20" s="108"/>
      <c r="G20" s="108">
        <f t="shared" si="0"/>
        <v>17.69</v>
      </c>
      <c r="H20" s="115">
        <v>17.69</v>
      </c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3">
        <v>303</v>
      </c>
      <c r="B21" s="103" t="s">
        <v>89</v>
      </c>
      <c r="C21" s="104" t="s">
        <v>209</v>
      </c>
      <c r="D21" s="108"/>
      <c r="E21" s="108"/>
      <c r="F21" s="108"/>
      <c r="G21" s="108">
        <f t="shared" si="0"/>
        <v>42.91</v>
      </c>
      <c r="H21" s="115">
        <v>42.91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7">
      <c r="A22" s="103">
        <v>303</v>
      </c>
      <c r="B22" s="103" t="s">
        <v>78</v>
      </c>
      <c r="C22" s="104" t="s">
        <v>210</v>
      </c>
      <c r="D22" s="108"/>
      <c r="E22" s="108"/>
      <c r="F22" s="108"/>
      <c r="G22" s="108">
        <f t="shared" si="0"/>
        <v>6.88</v>
      </c>
      <c r="H22" s="115">
        <v>6.88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/>
      <c r="B23" s="108"/>
      <c r="C23" s="108"/>
      <c r="D23" s="108"/>
      <c r="E23" s="108"/>
      <c r="F23" s="108"/>
      <c r="G23" s="108"/>
      <c r="H23" s="115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>
      <c r="A24" s="108"/>
      <c r="B24" s="108"/>
      <c r="C24" s="108"/>
      <c r="D24" s="108"/>
      <c r="E24" s="108"/>
      <c r="F24" s="108"/>
      <c r="G24" s="108"/>
      <c r="H24" s="115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08"/>
      <c r="B25" s="108"/>
      <c r="C25" s="108"/>
      <c r="D25" s="108"/>
      <c r="E25" s="108"/>
      <c r="F25" s="108"/>
      <c r="G25" s="108"/>
      <c r="H25" s="115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7">
      <c r="A26" s="108"/>
      <c r="B26" s="108"/>
      <c r="C26" s="108"/>
      <c r="D26" s="108"/>
      <c r="E26" s="108"/>
      <c r="F26" s="108"/>
      <c r="G26" s="108"/>
      <c r="H26" s="115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>
      <c r="A27" s="108"/>
      <c r="B27" s="108"/>
      <c r="C27" s="108"/>
      <c r="D27" s="108"/>
      <c r="E27" s="108"/>
      <c r="F27" s="108"/>
      <c r="G27" s="108"/>
      <c r="H27" s="115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7">
      <c r="A28" s="108"/>
      <c r="B28" s="108"/>
      <c r="C28" s="108"/>
      <c r="D28" s="108"/>
      <c r="E28" s="108"/>
      <c r="F28" s="108"/>
      <c r="G28" s="108"/>
      <c r="H28" s="115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>
      <c r="A29" s="108"/>
      <c r="B29" s="108"/>
      <c r="C29" s="108"/>
      <c r="D29" s="108"/>
      <c r="E29" s="108"/>
      <c r="F29" s="108"/>
      <c r="G29" s="108"/>
      <c r="H29" s="115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>
      <c r="A30" s="108"/>
      <c r="B30" s="108"/>
      <c r="C30" s="108"/>
      <c r="D30" s="108"/>
      <c r="E30" s="108"/>
      <c r="F30" s="108"/>
      <c r="G30" s="108"/>
      <c r="H30" s="115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7">
      <c r="A31" s="108"/>
      <c r="B31" s="108"/>
      <c r="C31" s="108"/>
      <c r="D31" s="108"/>
      <c r="E31" s="108"/>
      <c r="F31" s="108"/>
      <c r="G31" s="108"/>
      <c r="H31" s="115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7">
      <c r="A32" s="108"/>
      <c r="B32" s="108"/>
      <c r="C32" s="108"/>
      <c r="D32" s="108"/>
      <c r="E32" s="108"/>
      <c r="F32" s="108"/>
      <c r="G32" s="108"/>
      <c r="H32" s="115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>
      <c r="A33" s="108"/>
      <c r="B33" s="108"/>
      <c r="C33" s="108"/>
      <c r="D33" s="108"/>
      <c r="E33" s="108"/>
      <c r="F33" s="108"/>
      <c r="G33" s="108"/>
      <c r="H33" s="115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>
      <c r="A34" s="108"/>
      <c r="B34" s="108"/>
      <c r="C34" s="108"/>
      <c r="D34" s="108"/>
      <c r="E34" s="108"/>
      <c r="F34" s="108"/>
      <c r="G34" s="108"/>
      <c r="H34" s="115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>
      <c r="A35" s="108"/>
      <c r="B35" s="108"/>
      <c r="C35" s="108"/>
      <c r="D35" s="108"/>
      <c r="E35" s="108"/>
      <c r="F35" s="108"/>
      <c r="G35" s="108"/>
      <c r="H35" s="115"/>
      <c r="I35" s="108"/>
      <c r="J35" s="108"/>
      <c r="K35" s="108"/>
      <c r="L35" s="108"/>
      <c r="M35" s="108"/>
      <c r="N35" s="108"/>
      <c r="O35" s="108"/>
      <c r="P35" s="108"/>
      <c r="Q35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211</v>
      </c>
      <c r="B1" s="74"/>
      <c r="C1" s="75"/>
    </row>
    <row r="2" ht="15" customHeight="1" spans="1:2">
      <c r="A2" s="48" t="s">
        <v>1</v>
      </c>
      <c r="B2" s="76" t="s">
        <v>2</v>
      </c>
    </row>
    <row r="3" s="72" customFormat="1" ht="20" customHeight="1" spans="1:3">
      <c r="A3" s="77" t="s">
        <v>212</v>
      </c>
      <c r="B3" s="78" t="s">
        <v>213</v>
      </c>
      <c r="C3" s="73"/>
    </row>
    <row r="4" s="72" customFormat="1" ht="20" customHeight="1" spans="1:3">
      <c r="A4" s="79" t="s">
        <v>214</v>
      </c>
      <c r="B4" s="80">
        <v>0.3</v>
      </c>
      <c r="C4" s="73"/>
    </row>
    <row r="5" s="72" customFormat="1" ht="20" customHeight="1" spans="1:3">
      <c r="A5" s="81" t="s">
        <v>215</v>
      </c>
      <c r="B5" s="80"/>
      <c r="C5" s="73"/>
    </row>
    <row r="6" s="72" customFormat="1" ht="20" customHeight="1" spans="1:3">
      <c r="A6" s="81" t="s">
        <v>216</v>
      </c>
      <c r="B6" s="80">
        <v>0.3</v>
      </c>
      <c r="C6" s="73"/>
    </row>
    <row r="7" s="72" customFormat="1" ht="20" customHeight="1" spans="1:3">
      <c r="A7" s="81" t="s">
        <v>217</v>
      </c>
      <c r="B7" s="80"/>
      <c r="C7" s="73"/>
    </row>
    <row r="8" s="72" customFormat="1" ht="20" customHeight="1" spans="1:3">
      <c r="A8" s="81" t="s">
        <v>218</v>
      </c>
      <c r="B8" s="80"/>
      <c r="C8" s="73"/>
    </row>
    <row r="9" s="72" customFormat="1" ht="20" customHeight="1" spans="1:3">
      <c r="A9" s="81" t="s">
        <v>219</v>
      </c>
      <c r="B9" s="80"/>
      <c r="C9" s="73"/>
    </row>
    <row r="10" s="72" customFormat="1" ht="6" customHeight="1" spans="1:3">
      <c r="A10" s="13"/>
      <c r="B10" s="13"/>
      <c r="C10" s="73"/>
    </row>
    <row r="11" s="72" customFormat="1" ht="78" customHeight="1" spans="1:3">
      <c r="A11" s="82" t="s">
        <v>220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221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7" t="s">
        <v>2</v>
      </c>
    </row>
    <row r="3" s="44" customFormat="1" ht="16.5" customHeight="1" spans="1:11">
      <c r="A3" s="51" t="s">
        <v>122</v>
      </c>
      <c r="B3" s="52"/>
      <c r="C3" s="53"/>
      <c r="D3" s="54" t="s">
        <v>44</v>
      </c>
      <c r="E3" s="55" t="s">
        <v>45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56</v>
      </c>
      <c r="B4" s="58" t="s">
        <v>57</v>
      </c>
      <c r="C4" s="58" t="s">
        <v>58</v>
      </c>
      <c r="D4" s="59"/>
      <c r="E4" s="55"/>
      <c r="F4" s="60" t="s">
        <v>124</v>
      </c>
      <c r="G4" s="60"/>
      <c r="H4" s="60"/>
      <c r="I4" s="68" t="s">
        <v>125</v>
      </c>
      <c r="J4" s="69"/>
      <c r="K4" s="70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184</v>
      </c>
      <c r="H5" s="55" t="s">
        <v>185</v>
      </c>
      <c r="I5" s="55" t="s">
        <v>18</v>
      </c>
      <c r="J5" s="55" t="s">
        <v>129</v>
      </c>
      <c r="K5" s="55" t="s">
        <v>130</v>
      </c>
    </row>
    <row r="6" s="44" customFormat="1" ht="20.1" customHeight="1" spans="1:11">
      <c r="A6" s="22" t="s">
        <v>68</v>
      </c>
      <c r="B6" s="58" t="s">
        <v>68</v>
      </c>
      <c r="C6" s="58" t="s">
        <v>68</v>
      </c>
      <c r="D6" s="58" t="s">
        <v>68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5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5" customFormat="1" ht="14.25" spans="1:11">
      <c r="A9" s="4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5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5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5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222</v>
      </c>
      <c r="B1" s="27"/>
      <c r="C1" s="27"/>
      <c r="D1" s="27"/>
    </row>
    <row r="2" ht="15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223</v>
      </c>
      <c r="B3" s="31" t="s">
        <v>224</v>
      </c>
      <c r="C3" s="30" t="s">
        <v>223</v>
      </c>
      <c r="D3" s="31" t="s">
        <v>225</v>
      </c>
    </row>
    <row r="4" ht="21" customHeight="1" spans="1:4">
      <c r="A4" s="32" t="s">
        <v>226</v>
      </c>
      <c r="B4" s="33"/>
      <c r="C4" s="34" t="s">
        <v>227</v>
      </c>
      <c r="D4" s="35" t="s">
        <v>228</v>
      </c>
    </row>
    <row r="5" ht="21" customHeight="1" spans="1:4">
      <c r="A5" s="32" t="s">
        <v>229</v>
      </c>
      <c r="B5" s="33"/>
      <c r="C5" s="34" t="s">
        <v>230</v>
      </c>
      <c r="D5" s="33"/>
    </row>
    <row r="6" ht="21" customHeight="1" spans="1:4">
      <c r="A6" s="32" t="s">
        <v>231</v>
      </c>
      <c r="B6" s="33"/>
      <c r="C6" s="34" t="s">
        <v>232</v>
      </c>
      <c r="D6" s="33"/>
    </row>
    <row r="7" ht="21" customHeight="1" spans="1:4">
      <c r="A7" s="32" t="s">
        <v>233</v>
      </c>
      <c r="B7" s="33"/>
      <c r="C7" s="34" t="s">
        <v>234</v>
      </c>
      <c r="D7" s="33"/>
    </row>
    <row r="8" ht="21" customHeight="1" spans="1:4">
      <c r="A8" s="32" t="s">
        <v>235</v>
      </c>
      <c r="B8" s="33"/>
      <c r="C8" s="34" t="s">
        <v>236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237</v>
      </c>
      <c r="B10" s="37"/>
      <c r="C10" s="38" t="s">
        <v>238</v>
      </c>
      <c r="D10" s="37"/>
    </row>
    <row r="11" s="25" customFormat="1" ht="21" customHeight="1" spans="1:4">
      <c r="A11" s="39" t="s">
        <v>239</v>
      </c>
      <c r="B11" s="40"/>
      <c r="C11" s="41" t="s">
        <v>240</v>
      </c>
      <c r="D11" s="33"/>
    </row>
    <row r="12" ht="21" customHeight="1" spans="1:4">
      <c r="A12" s="42" t="s">
        <v>241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8" sqref="C8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242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122</v>
      </c>
      <c r="B3" s="18" t="s">
        <v>44</v>
      </c>
      <c r="C3" s="18" t="s">
        <v>243</v>
      </c>
    </row>
    <row r="4" ht="20.1" customHeight="1" spans="1:4">
      <c r="A4" s="18" t="s">
        <v>8</v>
      </c>
      <c r="B4" s="18" t="s">
        <v>244</v>
      </c>
      <c r="C4" s="18">
        <v>65.82</v>
      </c>
      <c r="D4" s="19"/>
    </row>
    <row r="5" ht="19.5" customHeight="1" spans="1:3">
      <c r="A5" s="20">
        <v>2011001</v>
      </c>
      <c r="B5" s="20" t="s">
        <v>245</v>
      </c>
      <c r="C5" s="21">
        <v>26.71</v>
      </c>
    </row>
    <row r="6" ht="19.5" customHeight="1" spans="1:3">
      <c r="A6" s="18">
        <v>2080106</v>
      </c>
      <c r="B6" s="18" t="s">
        <v>246</v>
      </c>
      <c r="C6" s="18">
        <v>5.98</v>
      </c>
    </row>
    <row r="7" ht="19.5" customHeight="1" spans="1:3">
      <c r="A7" s="18">
        <v>2080105</v>
      </c>
      <c r="B7" s="18" t="s">
        <v>101</v>
      </c>
      <c r="C7" s="22">
        <v>4.6</v>
      </c>
    </row>
    <row r="8" ht="19.5" customHeight="1" spans="1:3">
      <c r="A8" s="18">
        <v>2080106</v>
      </c>
      <c r="B8" s="18" t="s">
        <v>95</v>
      </c>
      <c r="C8" s="18">
        <v>0.88</v>
      </c>
    </row>
    <row r="9" ht="19.5" customHeight="1" spans="1:3">
      <c r="A9" s="18">
        <v>2080111</v>
      </c>
      <c r="B9" s="23" t="s">
        <v>106</v>
      </c>
      <c r="C9" s="18">
        <v>8.22</v>
      </c>
    </row>
    <row r="10" ht="19.5" customHeight="1" spans="1:3">
      <c r="A10" s="18">
        <v>2080109</v>
      </c>
      <c r="B10" s="23" t="s">
        <v>111</v>
      </c>
      <c r="C10" s="18">
        <v>5.44</v>
      </c>
    </row>
    <row r="11" spans="1:3">
      <c r="A11" s="18">
        <v>2011099</v>
      </c>
      <c r="B11" s="23" t="s">
        <v>76</v>
      </c>
      <c r="C11" s="18">
        <v>1.25</v>
      </c>
    </row>
    <row r="12" spans="1:3">
      <c r="A12" s="18">
        <v>2080111</v>
      </c>
      <c r="B12" s="23" t="s">
        <v>106</v>
      </c>
      <c r="C12" s="18">
        <v>2.8</v>
      </c>
    </row>
    <row r="13" spans="1:3">
      <c r="A13" s="18">
        <v>2080505</v>
      </c>
      <c r="B13" s="23" t="s">
        <v>81</v>
      </c>
      <c r="C13" s="18">
        <v>9.94</v>
      </c>
    </row>
    <row r="14" spans="1:3">
      <c r="A14" s="18"/>
      <c r="B14" s="18"/>
      <c r="C14" s="18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tabSelected="1" topLeftCell="C1" workbookViewId="0">
      <selection activeCell="V11" sqref="V1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248</v>
      </c>
      <c r="B3" s="5"/>
      <c r="C3" s="5"/>
      <c r="D3" s="5"/>
      <c r="E3" s="5"/>
      <c r="F3" s="5"/>
      <c r="G3" s="5"/>
      <c r="H3" s="6" t="s">
        <v>249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250</v>
      </c>
      <c r="B4" s="5"/>
      <c r="C4" s="5"/>
      <c r="D4" s="5"/>
      <c r="E4" s="5"/>
      <c r="F4" s="5"/>
      <c r="G4" s="5"/>
      <c r="H4" s="6"/>
      <c r="I4" s="5"/>
      <c r="J4" s="5" t="s">
        <v>251</v>
      </c>
      <c r="K4" s="5"/>
      <c r="L4" s="5"/>
      <c r="M4" s="5"/>
      <c r="N4" s="5" t="s">
        <v>188</v>
      </c>
      <c r="O4" s="5"/>
      <c r="P4" s="5"/>
      <c r="Q4" s="5"/>
      <c r="R4" s="5"/>
      <c r="S4" s="5"/>
      <c r="T4" s="5"/>
    </row>
    <row r="5" ht="19" customHeight="1" spans="1:20">
      <c r="A5" s="7" t="s">
        <v>252</v>
      </c>
      <c r="B5" s="7" t="s">
        <v>253</v>
      </c>
      <c r="C5" s="7"/>
      <c r="D5" s="7"/>
      <c r="E5" s="7"/>
      <c r="F5" s="7"/>
      <c r="G5" s="7"/>
      <c r="H5" s="7"/>
      <c r="I5" s="7"/>
      <c r="J5" s="7" t="s">
        <v>254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255</v>
      </c>
      <c r="C6" s="7"/>
      <c r="D6" s="7"/>
      <c r="E6" s="7"/>
      <c r="F6" s="7"/>
      <c r="G6" s="7"/>
      <c r="H6" s="7"/>
      <c r="I6" s="7"/>
      <c r="J6" s="7" t="s">
        <v>256</v>
      </c>
      <c r="K6" s="7"/>
      <c r="L6" s="7"/>
      <c r="M6" s="7"/>
      <c r="N6" s="7" t="s">
        <v>257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/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191</v>
      </c>
      <c r="I8" s="7">
        <v>15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36" customHeight="1" spans="1:20">
      <c r="A9" s="7"/>
      <c r="B9" s="7" t="s">
        <v>264</v>
      </c>
      <c r="C9" s="7"/>
      <c r="D9" s="7"/>
      <c r="E9" s="7"/>
      <c r="F9" s="7"/>
      <c r="G9" s="7"/>
      <c r="H9" s="7" t="s">
        <v>265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267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268</v>
      </c>
      <c r="B11" s="7" t="s">
        <v>269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270</v>
      </c>
      <c r="C12" s="7"/>
      <c r="D12" s="7" t="s">
        <v>271</v>
      </c>
      <c r="E12" s="7"/>
      <c r="F12" s="7" t="s">
        <v>272</v>
      </c>
      <c r="G12" s="7"/>
      <c r="H12" s="7" t="s">
        <v>273</v>
      </c>
      <c r="I12" s="7"/>
      <c r="J12" s="7"/>
      <c r="K12" s="7"/>
      <c r="L12" s="7"/>
      <c r="M12" s="7"/>
      <c r="N12" s="7"/>
      <c r="O12" s="7"/>
      <c r="P12" s="7" t="s">
        <v>274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/>
      <c r="E13" s="7"/>
      <c r="F13" s="7" t="s">
        <v>275</v>
      </c>
      <c r="G13" s="7"/>
      <c r="H13" s="7" t="s">
        <v>276</v>
      </c>
      <c r="I13" s="7"/>
      <c r="J13" s="7"/>
      <c r="K13" s="7"/>
      <c r="L13" s="7"/>
      <c r="M13" s="7"/>
      <c r="N13" s="7"/>
      <c r="O13" s="7"/>
      <c r="P13" s="12">
        <v>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 t="s">
        <v>278</v>
      </c>
      <c r="I14" s="7"/>
      <c r="J14" s="7"/>
      <c r="K14" s="7"/>
      <c r="L14" s="7"/>
      <c r="M14" s="7"/>
      <c r="N14" s="7"/>
      <c r="O14" s="7"/>
      <c r="P14" s="12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279</v>
      </c>
      <c r="G15" s="7"/>
      <c r="H15" s="7" t="s">
        <v>280</v>
      </c>
      <c r="I15" s="7"/>
      <c r="J15" s="7"/>
      <c r="K15" s="7"/>
      <c r="L15" s="7"/>
      <c r="M15" s="7"/>
      <c r="N15" s="7"/>
      <c r="O15" s="7"/>
      <c r="P15" s="7" t="s">
        <v>281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282</v>
      </c>
      <c r="G16" s="7"/>
      <c r="H16" s="7" t="s">
        <v>283</v>
      </c>
      <c r="I16" s="7"/>
      <c r="J16" s="7"/>
      <c r="K16" s="7"/>
      <c r="L16" s="7"/>
      <c r="M16" s="7"/>
      <c r="N16" s="7"/>
      <c r="O16" s="7"/>
      <c r="P16" s="7" t="s">
        <v>281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284</v>
      </c>
      <c r="E17" s="7"/>
      <c r="F17" s="7" t="s">
        <v>285</v>
      </c>
      <c r="G17" s="7"/>
      <c r="H17" s="7" t="s">
        <v>286</v>
      </c>
      <c r="I17" s="7"/>
      <c r="J17" s="7"/>
      <c r="K17" s="7"/>
      <c r="L17" s="7"/>
      <c r="M17" s="7"/>
      <c r="N17" s="7"/>
      <c r="O17" s="7"/>
      <c r="P17" s="7" t="s">
        <v>287</v>
      </c>
      <c r="Q17" s="7"/>
      <c r="R17" s="7"/>
      <c r="S17" s="7"/>
      <c r="T17" s="7"/>
    </row>
    <row r="18" ht="11" customHeight="1" spans="1:20">
      <c r="A18" s="8"/>
      <c r="B18" s="8"/>
      <c r="C18" s="8"/>
      <c r="D18" s="8"/>
      <c r="E18" s="8"/>
      <c r="F18" s="8"/>
      <c r="G18" s="8"/>
      <c r="H18" s="9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</sheetData>
  <mergeCells count="60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D17:E17"/>
    <mergeCell ref="F17:G17"/>
    <mergeCell ref="H17:O17"/>
    <mergeCell ref="P17:T17"/>
    <mergeCell ref="A18:G18"/>
    <mergeCell ref="H18:I18"/>
    <mergeCell ref="J18:K18"/>
    <mergeCell ref="L18:O18"/>
    <mergeCell ref="P18:T18"/>
    <mergeCell ref="A5:A10"/>
    <mergeCell ref="A11:A17"/>
    <mergeCell ref="D13:E14"/>
    <mergeCell ref="D15:E16"/>
    <mergeCell ref="B12:C17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I18" sqref="I1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248</v>
      </c>
      <c r="B3" s="5"/>
      <c r="C3" s="5"/>
      <c r="D3" s="5"/>
      <c r="E3" s="5"/>
      <c r="F3" s="5"/>
      <c r="G3" s="5"/>
      <c r="H3" s="6" t="s">
        <v>288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250</v>
      </c>
      <c r="B4" s="5"/>
      <c r="C4" s="5"/>
      <c r="D4" s="5"/>
      <c r="E4" s="5"/>
      <c r="F4" s="5"/>
      <c r="G4" s="5"/>
      <c r="H4" s="6"/>
      <c r="I4" s="5"/>
      <c r="J4" s="5" t="s">
        <v>251</v>
      </c>
      <c r="K4" s="5"/>
      <c r="L4" s="5"/>
      <c r="M4" s="5"/>
      <c r="N4" s="5" t="s">
        <v>188</v>
      </c>
      <c r="O4" s="5"/>
      <c r="P4" s="5"/>
      <c r="Q4" s="5"/>
      <c r="R4" s="5"/>
      <c r="S4" s="5"/>
      <c r="T4" s="5"/>
    </row>
    <row r="5" ht="19" customHeight="1" spans="1:20">
      <c r="A5" s="7" t="s">
        <v>252</v>
      </c>
      <c r="B5" s="7" t="s">
        <v>253</v>
      </c>
      <c r="C5" s="7"/>
      <c r="D5" s="7"/>
      <c r="E5" s="7"/>
      <c r="F5" s="7"/>
      <c r="G5" s="7"/>
      <c r="H5" s="7"/>
      <c r="I5" s="7"/>
      <c r="J5" s="7" t="s">
        <v>254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255</v>
      </c>
      <c r="C6" s="7"/>
      <c r="D6" s="7"/>
      <c r="E6" s="7"/>
      <c r="F6" s="7"/>
      <c r="G6" s="7"/>
      <c r="H6" s="7"/>
      <c r="I6" s="7"/>
      <c r="J6" s="7" t="s">
        <v>256</v>
      </c>
      <c r="K6" s="7"/>
      <c r="L6" s="7"/>
      <c r="M6" s="7"/>
      <c r="N6" s="7" t="s">
        <v>289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258</v>
      </c>
      <c r="C7" s="7"/>
      <c r="D7" s="7"/>
      <c r="E7" s="7"/>
      <c r="F7" s="7"/>
      <c r="G7" s="7"/>
      <c r="H7" s="7" t="s">
        <v>259</v>
      </c>
      <c r="I7" s="7"/>
      <c r="J7" s="7" t="s">
        <v>260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261</v>
      </c>
      <c r="C8" s="7"/>
      <c r="D8" s="7"/>
      <c r="E8" s="7"/>
      <c r="F8" s="7"/>
      <c r="G8" s="7"/>
      <c r="H8" s="7" t="s">
        <v>191</v>
      </c>
      <c r="I8" s="7">
        <v>1.24</v>
      </c>
      <c r="J8" s="7" t="s">
        <v>262</v>
      </c>
      <c r="K8" s="7"/>
      <c r="L8" s="7"/>
      <c r="M8" s="7"/>
      <c r="N8" s="7"/>
      <c r="O8" s="7"/>
      <c r="P8" s="7"/>
      <c r="Q8" s="7" t="s">
        <v>263</v>
      </c>
      <c r="R8" s="7"/>
      <c r="S8" s="7"/>
      <c r="T8" s="7"/>
    </row>
    <row r="9" ht="36" customHeight="1" spans="1:20">
      <c r="A9" s="7"/>
      <c r="B9" s="7" t="s">
        <v>264</v>
      </c>
      <c r="C9" s="7"/>
      <c r="D9" s="7"/>
      <c r="E9" s="7"/>
      <c r="F9" s="7"/>
      <c r="G9" s="7"/>
      <c r="H9" s="7" t="s">
        <v>290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266</v>
      </c>
      <c r="C10" s="7"/>
      <c r="D10" s="7"/>
      <c r="E10" s="7"/>
      <c r="F10" s="7"/>
      <c r="G10" s="7"/>
      <c r="H10" s="7" t="s">
        <v>291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268</v>
      </c>
      <c r="B11" s="7" t="s">
        <v>269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270</v>
      </c>
      <c r="C12" s="7"/>
      <c r="D12" s="7" t="s">
        <v>271</v>
      </c>
      <c r="E12" s="7"/>
      <c r="F12" s="7" t="s">
        <v>272</v>
      </c>
      <c r="G12" s="7"/>
      <c r="H12" s="7" t="s">
        <v>273</v>
      </c>
      <c r="I12" s="7"/>
      <c r="J12" s="7"/>
      <c r="K12" s="7"/>
      <c r="L12" s="7"/>
      <c r="M12" s="7"/>
      <c r="N12" s="7"/>
      <c r="O12" s="7"/>
      <c r="P12" s="7" t="s">
        <v>274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/>
      <c r="E13" s="7"/>
      <c r="F13" s="7" t="s">
        <v>279</v>
      </c>
      <c r="G13" s="7"/>
      <c r="H13" s="7" t="s">
        <v>292</v>
      </c>
      <c r="I13" s="7"/>
      <c r="J13" s="7"/>
      <c r="K13" s="7"/>
      <c r="L13" s="7"/>
      <c r="M13" s="7"/>
      <c r="N13" s="7"/>
      <c r="O13" s="7"/>
      <c r="P13" s="7" t="s">
        <v>281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 t="s">
        <v>284</v>
      </c>
      <c r="E14" s="7"/>
      <c r="F14" s="7" t="s">
        <v>285</v>
      </c>
      <c r="G14" s="7"/>
      <c r="H14" s="7" t="s">
        <v>293</v>
      </c>
      <c r="I14" s="7"/>
      <c r="J14" s="7"/>
      <c r="K14" s="7"/>
      <c r="L14" s="7"/>
      <c r="M14" s="7"/>
      <c r="N14" s="7"/>
      <c r="O14" s="7"/>
      <c r="P14" s="7" t="s">
        <v>287</v>
      </c>
      <c r="Q14" s="7"/>
      <c r="R14" s="7"/>
      <c r="S14" s="7"/>
      <c r="T14" s="7"/>
    </row>
    <row r="15" ht="11" customHeight="1" spans="1:20">
      <c r="A15" s="8"/>
      <c r="B15" s="8"/>
      <c r="C15" s="8"/>
      <c r="D15" s="8"/>
      <c r="E15" s="8"/>
      <c r="F15" s="8"/>
      <c r="G15" s="8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</sheetData>
  <mergeCells count="50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D13:E13"/>
    <mergeCell ref="F13:G13"/>
    <mergeCell ref="H13:O13"/>
    <mergeCell ref="P13:T13"/>
    <mergeCell ref="D14:E14"/>
    <mergeCell ref="F14:G14"/>
    <mergeCell ref="H14:O14"/>
    <mergeCell ref="P14:T14"/>
    <mergeCell ref="A15:G15"/>
    <mergeCell ref="H15:I15"/>
    <mergeCell ref="J15:K15"/>
    <mergeCell ref="L15:O15"/>
    <mergeCell ref="P15:T15"/>
    <mergeCell ref="A5:A10"/>
    <mergeCell ref="A11:A14"/>
    <mergeCell ref="B12:C14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11预算项目支出绩效目标表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</cp:lastModifiedBy>
  <dcterms:created xsi:type="dcterms:W3CDTF">2019-03-06T10:42:00Z</dcterms:created>
  <dcterms:modified xsi:type="dcterms:W3CDTF">2021-06-06T03:29:16Z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KSOReadingLayout">
    <vt:bool>true</vt:bool>
  </property>
</Properties>
</file>