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firstSheet="3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'2部门收入总体情况表'!$A$1:$V$8</definedName>
    <definedName name="_xlnm.Print_Titles" localSheetId="1">'2部门收入总体情况表'!$1:$7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'4财政拨款收支总体情况表'!$A$1:$M$35</definedName>
    <definedName name="_xlnm.Print_Titles" localSheetId="3">'4财政拨款收支总体情况表'!$1:$6</definedName>
    <definedName name="_xlnm.Print_Area" localSheetId="4">'5一般公共预算支出情况表'!$A$1:$K$7</definedName>
    <definedName name="_xlnm.Print_Titles" localSheetId="4">'5一般公共预算支出情况表'!$1:$6</definedName>
    <definedName name="_xlnm.Print_Area" localSheetId="5">'6一般公共预算基本支出情况表'!$A$1:$Q$7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<sst xmlns="http://schemas.openxmlformats.org/spreadsheetml/2006/main" count="556" uniqueCount="264">
  <si>
    <t>2019年收支总体情况表</t>
  </si>
  <si>
    <t>单位名称:偃师市工商行政管理局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</si>
  <si>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</si>
  <si>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</si>
  <si>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</si>
  <si>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</si>
  <si>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</si>
  <si>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</si>
  <si>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</si>
  <si>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</si>
  <si>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</si>
  <si>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</si>
  <si>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</si>
  <si>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</si>
  <si>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</si>
  <si>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</si>
  <si>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</si>
  <si>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</si>
  <si>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</si>
  <si>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</si>
  <si>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</si>
  <si>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</si>
  <si>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</si>
  <si>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</si>
  <si>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</si>
  <si>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</si>
  <si>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</si>
  <si>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</si>
  <si>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</si>
  <si>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</si>
  <si>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</si>
  <si>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</si>
  <si>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</si>
  <si>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</si>
  <si>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</si>
  <si>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</si>
  <si>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</si>
  <si>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</si>
  <si>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</si>
  <si>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</si>
  <si>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</si>
  <si>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</si>
  <si>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</si>
  <si>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</si>
  <si>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</si>
  <si>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</si>
  <si>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</si>
  <si>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</si>
  <si>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</si>
  <si>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</si>
  <si>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</si>
  <si>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</si>
  <si>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</si>
  <si>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</si>
  <si>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</si>
  <si>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</si>
  <si>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</si>
  <si>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</si>
  <si>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</si>
  <si>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</si>
  <si>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</si>
  <si>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</si>
  <si>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</si>
  <si>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</si>
  <si>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</si>
  <si>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</si>
  <si>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</si>
  <si>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</si>
  <si>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145</t>
  </si>
  <si>
    <t>工商局</t>
  </si>
  <si>
    <t xml:space="preserve">  145001</t>
  </si>
  <si>
    <t xml:space="preserve">  偃师市工商行政管理局</t>
  </si>
  <si>
    <t>201</t>
  </si>
  <si>
    <t>38</t>
  </si>
  <si>
    <t>01</t>
  </si>
  <si>
    <t xml:space="preserve">    145001</t>
  </si>
  <si>
    <t xml:space="preserve">    行政运行</t>
  </si>
  <si>
    <t>02</t>
  </si>
  <si>
    <t xml:space="preserve">    一般行政管理事务</t>
  </si>
  <si>
    <t>04</t>
  </si>
  <si>
    <t xml:space="preserve">    市场监督管理专项</t>
  </si>
  <si>
    <t>208</t>
  </si>
  <si>
    <t>05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</si>
  <si>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</si>
  <si>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</si>
  <si>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</si>
  <si>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</si>
  <si>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</si>
  <si>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</si>
  <si>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</si>
  <si>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</si>
  <si>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</si>
  <si>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</si>
  <si>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</si>
  <si>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</si>
  <si>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</si>
  <si>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</si>
  <si>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</si>
  <si>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</si>
  <si>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</si>
  <si>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</si>
  <si>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</si>
  <si>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</si>
  <si>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</si>
  <si>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</si>
  <si>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</si>
  <si>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</si>
  <si>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</si>
  <si>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</si>
  <si>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</si>
  <si>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</si>
  <si>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</si>
  <si>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</si>
  <si>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</si>
  <si>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</si>
  <si>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</si>
  <si>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</si>
  <si>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</si>
  <si>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</si>
  <si>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</si>
  <si>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</si>
  <si>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</si>
  <si>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</si>
  <si>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</si>
  <si>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</si>
  <si>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</si>
  <si>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</si>
  <si>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</si>
  <si>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</si>
  <si>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</si>
  <si>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</si>
  <si>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</si>
  <si>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</si>
  <si>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</si>
  <si>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</si>
  <si>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</si>
  <si>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</si>
  <si>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</si>
  <si>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</si>
  <si>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</si>
  <si>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</si>
  <si>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</si>
  <si>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</si>
  <si>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</si>
  <si>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</si>
  <si>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</si>
  <si>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</si>
  <si>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</si>
  <si>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</si>
  <si>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</si>
  <si>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</si>
  <si>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</si>
  <si>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</si>
  <si>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</si>
  <si>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>301</t>
  </si>
  <si>
    <t xml:space="preserve">  在职取暖费</t>
  </si>
  <si>
    <t>03</t>
  </si>
  <si>
    <t xml:space="preserve">  奖金</t>
  </si>
  <si>
    <t xml:space="preserve">  在职人员目标考核奖</t>
  </si>
  <si>
    <t xml:space="preserve">  在职人员文明奖</t>
  </si>
  <si>
    <t xml:space="preserve">  养老保险</t>
  </si>
  <si>
    <t>社会保障缴费</t>
  </si>
  <si>
    <t>09</t>
  </si>
  <si>
    <t xml:space="preserve">  职业年金缴费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</si>
  <si>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</si>
  <si>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</si>
  <si>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</si>
  <si>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</si>
  <si>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</si>
  <si>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</si>
  <si>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</si>
  <si>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</si>
  <si>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</si>
  <si>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住房公积金</t>
  </si>
  <si>
    <t>商品和服务支出</t>
  </si>
  <si>
    <t>302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</si>
  <si>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</si>
  <si>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</si>
  <si>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</si>
  <si>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</si>
  <si>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</si>
  <si>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</si>
  <si>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离休费</t>
  </si>
  <si>
    <t>离退休费</t>
  </si>
  <si>
    <t xml:space="preserve">  退休费</t>
  </si>
  <si>
    <t>303</t>
  </si>
  <si>
    <t xml:space="preserve">  离退休取暖费</t>
  </si>
  <si>
    <t xml:space="preserve">  退休文明奖</t>
  </si>
  <si>
    <t xml:space="preserve">  离退休健康休养费</t>
  </si>
  <si>
    <r>
      <rPr>
        <sz val="10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生活补助</t>
    </r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</si>
  <si>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</si>
  <si>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</si>
  <si>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</si>
  <si>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</si>
  <si>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</si>
  <si>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</si>
  <si>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</si>
  <si>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</si>
  <si>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</si>
  <si>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</si>
  <si>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</si>
  <si>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</si>
  <si>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备注：我单位2019年没有使用政府性基金预算拨款安排的支出，故本表为空表。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</si>
  <si>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</si>
  <si>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</si>
  <si>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</si>
  <si>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</si>
  <si>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</si>
  <si>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</si>
  <si>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</si>
  <si>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</si>
  <si>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</si>
  <si>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</si>
  <si>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</si>
  <si>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</si>
  <si>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</si>
  <si>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</si>
  <si>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</si>
  <si>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</si>
  <si>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</si>
  <si>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</si>
  <si>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</si>
  <si>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</si>
  <si>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备注：我单位2019年没有使用国有资本经营预算拨款安排的支出，故本表为空表。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</si>
  <si>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</si>
  <si>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</si>
  <si>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</si>
  <si>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</si>
  <si>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</si>
  <si>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</si>
  <si>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</si>
  <si>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</si>
  <si>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</si>
  <si>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</si>
  <si>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</si>
  <si>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</si>
  <si>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</si>
  <si>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</si>
  <si>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</si>
  <si>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</si>
  <si>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</si>
  <si>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</si>
  <si>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</si>
  <si>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</si>
  <si>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</si>
  <si>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</si>
  <si>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</si>
  <si>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</si>
  <si>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</si>
  <si>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</si>
  <si>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</si>
  <si>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</si>
  <si>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</si>
  <si>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</si>
  <si>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</si>
  <si>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</si>
  <si>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</si>
  <si>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</si>
  <si>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</si>
  <si>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</si>
  <si>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</si>
  <si>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</si>
  <si>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</si>
  <si>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备注：我单位2019年没有项目支出绩效目标，故本表为空表。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</si>
</sst>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000"/>
    <numFmt numFmtId="178" formatCode="#,##0_);[Red]\(#,##0\)"/>
    <numFmt numFmtId="179" formatCode="#,##0.0_);[Red]\(#,##0.0\)"/>
    <numFmt numFmtId="180" formatCode="0.00_ "/>
    <numFmt numFmtId="181" formatCode="0.00_);[Red]\(0.00\)"/>
    <numFmt numFmtId="182" formatCode="00"/>
    <numFmt numFmtId="183" formatCode="#,##0.0000"/>
    <numFmt numFmtId="184" formatCode="#,##0.00_);[Red]\(#,##0.00\)"/>
    <numFmt numFmtId="185" formatCode="#,##0.0"/>
    <numFmt numFmtId="186" formatCode="* #,##0.00;* \-#,##0.00;* &quot;&quot;??;@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7" borderId="40" applyNumberFormat="0" applyAlignment="0" applyProtection="0">
      <alignment vertical="center"/>
    </xf>
    <xf numFmtId="0" fontId="28" fillId="17" borderId="38" applyNumberFormat="0" applyAlignment="0" applyProtection="0">
      <alignment vertical="center"/>
    </xf>
    <xf numFmtId="0" fontId="31" fillId="18" borderId="4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2" borderId="2" xfId="106" applyFont="1" applyFill="1" applyBorder="1" applyAlignment="1">
      <alignment horizontal="center" vertical="center" wrapText="1"/>
    </xf>
    <xf numFmtId="180" fontId="2" fillId="2" borderId="2" xfId="106" applyNumberFormat="1" applyFont="1" applyFill="1" applyBorder="1" applyAlignment="1">
      <alignment horizontal="center"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6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3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78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79" fontId="6" fillId="0" borderId="0" xfId="56" applyNumberFormat="1" applyFont="1" applyFill="1" applyAlignment="1" applyProtection="1">
      <alignment vertical="center"/>
    </xf>
    <xf numFmtId="179" fontId="6" fillId="0" borderId="1" xfId="56" applyNumberFormat="1" applyFont="1" applyFill="1" applyBorder="1" applyAlignment="1" applyProtection="1">
      <alignment vertical="center"/>
    </xf>
    <xf numFmtId="0" fontId="6" fillId="0" borderId="3" xfId="56" applyNumberFormat="1" applyFont="1" applyFill="1" applyBorder="1" applyAlignment="1" applyProtection="1">
      <alignment horizontal="center" vertical="center"/>
    </xf>
    <xf numFmtId="0" fontId="6" fillId="0" borderId="4" xfId="56" applyNumberFormat="1" applyFont="1" applyFill="1" applyBorder="1" applyAlignment="1" applyProtection="1">
      <alignment horizontal="center" vertical="center"/>
    </xf>
    <xf numFmtId="0" fontId="6" fillId="0" borderId="5" xfId="56" applyNumberFormat="1" applyFont="1" applyFill="1" applyBorder="1" applyAlignment="1" applyProtection="1">
      <alignment horizontal="center" vertical="center"/>
    </xf>
    <xf numFmtId="0" fontId="6" fillId="0" borderId="6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2" xfId="56" applyNumberFormat="1" applyFont="1" applyFill="1" applyBorder="1" applyAlignment="1" applyProtection="1">
      <alignment horizontal="center" vertical="center"/>
    </xf>
    <xf numFmtId="182" fontId="6" fillId="0" borderId="2" xfId="56" applyNumberFormat="1" applyFont="1" applyFill="1" applyBorder="1" applyAlignment="1" applyProtection="1">
      <alignment horizontal="center" vertical="center"/>
    </xf>
    <xf numFmtId="177" fontId="6" fillId="0" borderId="2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/>
    </xf>
    <xf numFmtId="0" fontId="6" fillId="0" borderId="2" xfId="56" applyFont="1" applyFill="1" applyBorder="1" applyAlignment="1">
      <alignment horizontal="center" vertical="center"/>
    </xf>
    <xf numFmtId="0" fontId="6" fillId="0" borderId="8" xfId="56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 wrapText="1"/>
    </xf>
    <xf numFmtId="184" fontId="6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0" fontId="0" fillId="0" borderId="0" xfId="56" applyFont="1" applyFill="1" applyAlignment="1">
      <alignment horizontal="center"/>
    </xf>
    <xf numFmtId="179" fontId="6" fillId="0" borderId="1" xfId="56" applyNumberFormat="1" applyFont="1" applyFill="1" applyBorder="1" applyAlignment="1" applyProtection="1">
      <alignment horizontal="right" vertical="center"/>
    </xf>
    <xf numFmtId="0" fontId="6" fillId="0" borderId="3" xfId="56" applyFont="1" applyFill="1" applyBorder="1" applyAlignment="1">
      <alignment horizontal="center" vertical="center"/>
    </xf>
    <xf numFmtId="0" fontId="6" fillId="0" borderId="4" xfId="56" applyFont="1" applyFill="1" applyBorder="1" applyAlignment="1">
      <alignment horizontal="center" vertical="center"/>
    </xf>
    <xf numFmtId="0" fontId="6" fillId="0" borderId="5" xfId="56" applyFont="1" applyFill="1" applyBorder="1" applyAlignment="1">
      <alignment horizontal="center" vertical="center"/>
    </xf>
    <xf numFmtId="0" fontId="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5" fillId="0" borderId="0" xfId="97" applyFont="1" applyFill="1" applyAlignment="1">
      <alignment horizontal="center" vertical="center"/>
    </xf>
    <xf numFmtId="0" fontId="10" fillId="0" borderId="0" xfId="97" applyFont="1" applyFill="1" applyAlignment="1">
      <alignment vertical="center"/>
    </xf>
    <xf numFmtId="0" fontId="6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6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0" fontId="3" fillId="0" borderId="2" xfId="117" applyFill="1" applyBorder="1" applyAlignment="1">
      <alignment horizontal="center" vertical="center"/>
    </xf>
    <xf numFmtId="49" fontId="2" fillId="2" borderId="2" xfId="106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6" fillId="0" borderId="0" xfId="114" applyFont="1" applyFill="1" applyAlignment="1">
      <alignment vertical="center"/>
    </xf>
    <xf numFmtId="14" fontId="8" fillId="0" borderId="2" xfId="0" applyNumberFormat="1" applyFont="1" applyFill="1" applyBorder="1" applyAlignment="1" applyProtection="1">
      <alignment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6" fontId="5" fillId="0" borderId="0" xfId="115" applyNumberFormat="1" applyFont="1" applyFill="1" applyAlignment="1" applyProtection="1">
      <alignment horizontal="center" vertical="center" wrapText="1"/>
    </xf>
    <xf numFmtId="186" fontId="6" fillId="0" borderId="1" xfId="115" applyNumberFormat="1" applyFont="1" applyFill="1" applyBorder="1" applyAlignment="1" applyProtection="1">
      <alignment vertical="center"/>
    </xf>
    <xf numFmtId="186" fontId="6" fillId="0" borderId="0" xfId="115" applyNumberFormat="1" applyFont="1" applyFill="1" applyBorder="1" applyAlignment="1" applyProtection="1">
      <alignment vertical="center" wrapText="1"/>
    </xf>
    <xf numFmtId="186" fontId="10" fillId="0" borderId="0" xfId="115" applyNumberFormat="1" applyFont="1" applyFill="1" applyBorder="1" applyAlignment="1" applyProtection="1">
      <alignment vertical="center" wrapText="1"/>
    </xf>
    <xf numFmtId="186" fontId="6" fillId="0" borderId="3" xfId="115" applyNumberFormat="1" applyFont="1" applyFill="1" applyBorder="1" applyAlignment="1" applyProtection="1">
      <alignment horizontal="center" vertical="center" wrapText="1"/>
    </xf>
    <xf numFmtId="186" fontId="6" fillId="0" borderId="4" xfId="115" applyNumberFormat="1" applyFont="1" applyFill="1" applyBorder="1" applyAlignment="1" applyProtection="1">
      <alignment horizontal="center" vertical="center" wrapText="1"/>
    </xf>
    <xf numFmtId="186" fontId="6" fillId="0" borderId="5" xfId="115" applyNumberFormat="1" applyFont="1" applyFill="1" applyBorder="1" applyAlignment="1" applyProtection="1">
      <alignment horizontal="center" vertical="center" wrapText="1"/>
    </xf>
    <xf numFmtId="186" fontId="6" fillId="0" borderId="2" xfId="115" applyNumberFormat="1" applyFont="1" applyFill="1" applyBorder="1" applyAlignment="1" applyProtection="1">
      <alignment horizontal="centerContinuous" vertical="center"/>
    </xf>
    <xf numFmtId="186" fontId="6" fillId="0" borderId="29" xfId="115" applyNumberFormat="1" applyFont="1" applyFill="1" applyBorder="1" applyAlignment="1" applyProtection="1">
      <alignment horizontal="center" vertical="center" wrapText="1"/>
    </xf>
    <xf numFmtId="186" fontId="6" fillId="0" borderId="30" xfId="115" applyNumberFormat="1" applyFont="1" applyFill="1" applyBorder="1" applyAlignment="1" applyProtection="1">
      <alignment horizontal="center" vertical="center" wrapText="1"/>
    </xf>
    <xf numFmtId="186" fontId="6" fillId="0" borderId="3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/>
    </xf>
    <xf numFmtId="0" fontId="6" fillId="0" borderId="5" xfId="112" applyFont="1" applyFill="1" applyBorder="1" applyAlignment="1">
      <alignment horizontal="center" vertical="center"/>
    </xf>
    <xf numFmtId="179" fontId="6" fillId="0" borderId="2" xfId="115" applyNumberFormat="1" applyFont="1" applyFill="1" applyBorder="1" applyAlignment="1" applyProtection="1">
      <alignment horizontal="centerContinuous" vertical="center"/>
    </xf>
    <xf numFmtId="186" fontId="6" fillId="0" borderId="31" xfId="115" applyNumberFormat="1" applyFont="1" applyFill="1" applyBorder="1" applyAlignment="1" applyProtection="1">
      <alignment horizontal="center" vertical="center" wrapText="1"/>
    </xf>
    <xf numFmtId="186" fontId="6" fillId="0" borderId="32" xfId="115" applyNumberFormat="1" applyFont="1" applyFill="1" applyBorder="1" applyAlignment="1" applyProtection="1">
      <alignment horizontal="center" vertical="center" wrapText="1"/>
    </xf>
    <xf numFmtId="186" fontId="6" fillId="0" borderId="29" xfId="115" applyNumberFormat="1" applyFont="1" applyFill="1" applyBorder="1" applyAlignment="1" applyProtection="1">
      <alignment horizontal="center" vertical="center"/>
    </xf>
    <xf numFmtId="0" fontId="6" fillId="0" borderId="6" xfId="112" applyFont="1" applyFill="1" applyBorder="1" applyAlignment="1">
      <alignment horizontal="center" vertical="center" wrapText="1"/>
    </xf>
    <xf numFmtId="179" fontId="6" fillId="0" borderId="3" xfId="115" applyNumberFormat="1" applyFont="1" applyFill="1" applyBorder="1" applyAlignment="1" applyProtection="1">
      <alignment horizontal="center" vertical="center"/>
    </xf>
    <xf numFmtId="186" fontId="6" fillId="0" borderId="33" xfId="115" applyNumberFormat="1" applyFont="1" applyFill="1" applyBorder="1" applyAlignment="1" applyProtection="1">
      <alignment horizontal="center" vertical="center" wrapText="1"/>
    </xf>
    <xf numFmtId="186" fontId="6" fillId="0" borderId="34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79" fontId="6" fillId="0" borderId="2" xfId="115" applyNumberFormat="1" applyFont="1" applyFill="1" applyBorder="1" applyAlignment="1" applyProtection="1">
      <alignment horizontal="center" vertical="center" wrapText="1"/>
    </xf>
    <xf numFmtId="185" fontId="6" fillId="0" borderId="3" xfId="112" applyNumberFormat="1" applyFont="1" applyFill="1" applyBorder="1" applyAlignment="1">
      <alignment horizontal="left" vertical="center" wrapText="1"/>
    </xf>
    <xf numFmtId="185" fontId="6" fillId="0" borderId="5" xfId="112" applyNumberFormat="1" applyFont="1" applyFill="1" applyBorder="1" applyAlignment="1">
      <alignment horizontal="left" vertical="center" wrapText="1"/>
    </xf>
    <xf numFmtId="184" fontId="6" fillId="0" borderId="6" xfId="112" applyNumberFormat="1" applyFont="1" applyFill="1" applyBorder="1" applyAlignment="1" applyProtection="1">
      <alignment horizontal="right" vertical="center" wrapText="1"/>
    </xf>
    <xf numFmtId="0" fontId="6" fillId="0" borderId="5" xfId="100" applyFont="1" applyFill="1" applyBorder="1" applyAlignment="1">
      <alignment vertical="center" wrapText="1"/>
    </xf>
    <xf numFmtId="184" fontId="6" fillId="0" borderId="2" xfId="115" applyNumberFormat="1" applyFont="1" applyFill="1" applyBorder="1" applyAlignment="1">
      <alignment horizontal="right" vertical="center" wrapText="1"/>
    </xf>
    <xf numFmtId="184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vertical="center" wrapText="1"/>
    </xf>
    <xf numFmtId="0" fontId="6" fillId="0" borderId="2" xfId="115" applyFont="1" applyFill="1" applyBorder="1" applyAlignment="1"/>
    <xf numFmtId="184" fontId="6" fillId="0" borderId="7" xfId="112" applyNumberFormat="1" applyFont="1" applyFill="1" applyBorder="1" applyAlignment="1" applyProtection="1">
      <alignment horizontal="right" vertical="center" wrapText="1"/>
    </xf>
    <xf numFmtId="184" fontId="6" fillId="0" borderId="8" xfId="112" applyNumberFormat="1" applyFont="1" applyFill="1" applyBorder="1" applyAlignment="1" applyProtection="1">
      <alignment horizontal="right" vertical="center" wrapText="1"/>
    </xf>
    <xf numFmtId="185" fontId="6" fillId="0" borderId="4" xfId="112" applyNumberFormat="1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left" vertical="center" wrapText="1"/>
    </xf>
    <xf numFmtId="0" fontId="6" fillId="0" borderId="5" xfId="112" applyFont="1" applyFill="1" applyBorder="1" applyAlignment="1">
      <alignment horizontal="left" vertical="center" wrapText="1"/>
    </xf>
    <xf numFmtId="0" fontId="6" fillId="0" borderId="2" xfId="116" applyFont="1" applyFill="1" applyBorder="1" applyAlignment="1">
      <alignment vertical="center" wrapText="1"/>
    </xf>
    <xf numFmtId="179" fontId="6" fillId="0" borderId="2" xfId="116" applyNumberFormat="1" applyFont="1" applyFill="1" applyBorder="1" applyAlignment="1">
      <alignment vertical="center" wrapText="1"/>
    </xf>
    <xf numFmtId="0" fontId="6" fillId="0" borderId="3" xfId="116" applyFont="1" applyFill="1" applyBorder="1" applyAlignment="1">
      <alignment vertical="center" wrapText="1"/>
    </xf>
    <xf numFmtId="0" fontId="6" fillId="0" borderId="5" xfId="116" applyFont="1" applyFill="1" applyBorder="1" applyAlignment="1">
      <alignment vertical="center" wrapText="1"/>
    </xf>
    <xf numFmtId="0" fontId="6" fillId="0" borderId="3" xfId="116" applyFont="1" applyFill="1" applyBorder="1" applyAlignment="1">
      <alignment horizontal="center" vertical="center" wrapText="1"/>
    </xf>
    <xf numFmtId="0" fontId="6" fillId="0" borderId="5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79" fontId="6" fillId="0" borderId="2" xfId="115" applyNumberFormat="1" applyFont="1" applyFill="1" applyBorder="1" applyAlignment="1">
      <alignment horizontal="right" vertical="center" wrapText="1"/>
    </xf>
    <xf numFmtId="0" fontId="6" fillId="0" borderId="3" xfId="115" applyFont="1" applyFill="1" applyBorder="1" applyAlignment="1">
      <alignment horizontal="left" vertical="center" wrapText="1"/>
    </xf>
    <xf numFmtId="0" fontId="6" fillId="0" borderId="5" xfId="115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center" vertical="center" wrapText="1"/>
    </xf>
    <xf numFmtId="0" fontId="6" fillId="0" borderId="5" xfId="112" applyFont="1" applyFill="1" applyBorder="1" applyAlignment="1">
      <alignment horizontal="center" vertical="center" wrapText="1"/>
    </xf>
    <xf numFmtId="0" fontId="6" fillId="0" borderId="3" xfId="112" applyFont="1" applyFill="1" applyBorder="1" applyAlignment="1">
      <alignment vertical="center" wrapText="1"/>
    </xf>
    <xf numFmtId="0" fontId="6" fillId="0" borderId="5" xfId="112" applyFont="1" applyFill="1" applyBorder="1" applyAlignment="1">
      <alignment vertical="center" wrapText="1"/>
    </xf>
    <xf numFmtId="176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79" fontId="6" fillId="0" borderId="4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6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84" fontId="6" fillId="0" borderId="2" xfId="115" applyNumberFormat="1" applyFont="1" applyFill="1" applyBorder="1" applyAlignment="1">
      <alignment horizontal="right" vertical="center"/>
    </xf>
    <xf numFmtId="0" fontId="6" fillId="0" borderId="0" xfId="116" applyFont="1" applyFill="1">
      <alignment vertical="center"/>
    </xf>
    <xf numFmtId="184" fontId="6" fillId="0" borderId="2" xfId="115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Font="1" applyFill="1" applyBorder="1" applyAlignment="1">
      <alignment horizontal="center"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6" fillId="0" borderId="6" xfId="11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49" fontId="12" fillId="0" borderId="2" xfId="113" applyNumberFormat="1" applyFont="1" applyFill="1" applyBorder="1" applyAlignment="1">
      <alignment horizontal="center" vertical="center" wrapText="1"/>
    </xf>
    <xf numFmtId="184" fontId="6" fillId="0" borderId="3" xfId="113" applyNumberFormat="1" applyFont="1" applyFill="1" applyBorder="1" applyAlignment="1" applyProtection="1">
      <alignment horizontal="right" vertical="center" wrapText="1"/>
    </xf>
    <xf numFmtId="0" fontId="8" fillId="0" borderId="2" xfId="113" applyFill="1" applyBorder="1" applyAlignment="1"/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4" fontId="8" fillId="0" borderId="3" xfId="113" applyNumberFormat="1" applyFont="1" applyFill="1" applyBorder="1" applyAlignment="1" applyProtection="1">
      <alignment horizontal="right" vertical="center" wrapText="1"/>
    </xf>
    <xf numFmtId="184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5" fontId="6" fillId="0" borderId="4" xfId="112" applyNumberFormat="1" applyFont="1" applyFill="1" applyBorder="1" applyAlignment="1">
      <alignment horizontal="left" vertical="center"/>
    </xf>
    <xf numFmtId="184" fontId="6" fillId="0" borderId="34" xfId="112" applyNumberFormat="1" applyFont="1" applyFill="1" applyBorder="1" applyAlignment="1" applyProtection="1">
      <alignment horizontal="right" vertical="center" wrapText="1"/>
    </xf>
    <xf numFmtId="185" fontId="6" fillId="0" borderId="4" xfId="112" applyNumberFormat="1" applyFont="1" applyFill="1" applyBorder="1" applyAlignment="1" applyProtection="1">
      <alignment horizontal="left" vertical="center"/>
    </xf>
    <xf numFmtId="176" fontId="6" fillId="0" borderId="6" xfId="112" applyNumberFormat="1" applyFont="1" applyFill="1" applyBorder="1" applyAlignment="1" applyProtection="1">
      <alignment horizontal="right" vertical="center" wrapText="1"/>
    </xf>
    <xf numFmtId="185" fontId="6" fillId="0" borderId="2" xfId="112" applyNumberFormat="1" applyFont="1" applyFill="1" applyBorder="1" applyAlignment="1" applyProtection="1">
      <alignment horizontal="left" vertical="center"/>
    </xf>
    <xf numFmtId="176" fontId="6" fillId="0" borderId="2" xfId="112" applyNumberFormat="1" applyFont="1" applyFill="1" applyBorder="1" applyAlignment="1"/>
    <xf numFmtId="176" fontId="6" fillId="0" borderId="34" xfId="112" applyNumberFormat="1" applyFont="1" applyFill="1" applyBorder="1" applyAlignment="1"/>
    <xf numFmtId="0" fontId="6" fillId="0" borderId="34" xfId="112" applyFont="1" applyFill="1" applyBorder="1" applyAlignment="1"/>
    <xf numFmtId="181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12" applyFont="1" applyFill="1" applyBorder="1" applyAlignment="1"/>
    <xf numFmtId="176" fontId="6" fillId="0" borderId="2" xfId="112" applyNumberFormat="1" applyFont="1" applyFill="1" applyBorder="1" applyAlignment="1" applyProtection="1">
      <alignment horizontal="right" vertical="center"/>
    </xf>
    <xf numFmtId="176" fontId="6" fillId="0" borderId="34" xfId="112" applyNumberFormat="1" applyFont="1" applyFill="1" applyBorder="1" applyAlignment="1" applyProtection="1">
      <alignment horizontal="right" vertical="center"/>
    </xf>
    <xf numFmtId="181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5" xfId="112" applyFont="1" applyFill="1" applyBorder="1" applyAlignment="1">
      <alignment horizontal="lef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112" applyFont="1" applyFill="1" applyBorder="1" applyAlignment="1">
      <alignment horizontal="center" vertical="center"/>
    </xf>
    <xf numFmtId="0" fontId="6" fillId="0" borderId="34" xfId="0" applyFont="1" applyFill="1" applyBorder="1">
      <alignment vertical="center"/>
    </xf>
    <xf numFmtId="0" fontId="6" fillId="0" borderId="4" xfId="112" applyFont="1" applyFill="1" applyBorder="1" applyAlignment="1">
      <alignment vertical="center"/>
    </xf>
    <xf numFmtId="176" fontId="6" fillId="0" borderId="2" xfId="112" applyNumberFormat="1" applyFont="1" applyFill="1" applyBorder="1" applyAlignment="1" applyProtection="1">
      <alignment horizontal="right" vertical="center" wrapText="1"/>
    </xf>
    <xf numFmtId="176" fontId="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6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439B6D647C250158E0530A0804CC3FF1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7" workbookViewId="0">
      <selection activeCell="G23" sqref="G23"/>
    </sheetView>
  </sheetViews>
  <sheetFormatPr defaultColWidth="6.875" defaultRowHeight="11.25"/>
  <cols>
    <col min="1" max="1" width="15.5" style="223" customWidth="1"/>
    <col min="2" max="2" width="9.625" style="223" customWidth="1"/>
    <col min="3" max="3" width="11.75" style="223" customWidth="1"/>
    <col min="4" max="4" width="5.875" style="223" customWidth="1"/>
    <col min="5" max="5" width="7.25" style="223" customWidth="1"/>
    <col min="6" max="6" width="7.5" style="223" customWidth="1"/>
    <col min="7" max="7" width="8.75" style="223" customWidth="1"/>
    <col min="8" max="8" width="13.25" style="223" customWidth="1"/>
    <col min="9" max="9" width="6.5" style="223" customWidth="1"/>
    <col min="10" max="10" width="6.625" style="223" customWidth="1"/>
    <col min="11" max="11" width="6.875" style="223" customWidth="1"/>
    <col min="12" max="12" width="7.75" style="223" customWidth="1"/>
    <col min="13" max="16384" width="6.875" style="223"/>
  </cols>
  <sheetData>
    <row r="1" ht="42" customHeight="1" spans="1:12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ht="15" customHeight="1" spans="1:12">
      <c r="A2" s="225" t="s">
        <v>1</v>
      </c>
      <c r="B2" s="226"/>
      <c r="C2" s="227"/>
      <c r="D2" s="228"/>
      <c r="E2" s="228"/>
      <c r="F2" s="228"/>
      <c r="G2" s="229"/>
      <c r="H2" s="229"/>
      <c r="I2" s="229"/>
      <c r="J2" s="229"/>
      <c r="K2" s="229"/>
      <c r="L2" s="228" t="s">
        <v>2</v>
      </c>
    </row>
    <row r="3" ht="35" customHeight="1" spans="1:12">
      <c r="A3" s="230" t="s">
        <v>3</v>
      </c>
      <c r="B3" s="230"/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ht="24" customHeight="1" spans="1:12">
      <c r="A4" s="232" t="s">
        <v>5</v>
      </c>
      <c r="B4" s="232" t="s">
        <v>6</v>
      </c>
      <c r="C4" s="233" t="s">
        <v>7</v>
      </c>
      <c r="D4" s="233" t="s">
        <v>8</v>
      </c>
      <c r="E4" s="234" t="s">
        <v>9</v>
      </c>
      <c r="F4" s="235"/>
      <c r="G4" s="236" t="s">
        <v>10</v>
      </c>
      <c r="H4" s="235"/>
      <c r="I4" s="235"/>
      <c r="J4" s="235"/>
      <c r="K4" s="235"/>
      <c r="L4" s="235"/>
    </row>
    <row r="5" ht="35" customHeight="1" spans="1:12">
      <c r="A5" s="232"/>
      <c r="B5" s="232"/>
      <c r="C5" s="232"/>
      <c r="D5" s="232"/>
      <c r="E5" s="237" t="s">
        <v>11</v>
      </c>
      <c r="F5" s="237" t="s">
        <v>12</v>
      </c>
      <c r="G5" s="234" t="s">
        <v>13</v>
      </c>
      <c r="H5" s="235"/>
      <c r="I5" s="237" t="s">
        <v>14</v>
      </c>
      <c r="J5" s="237" t="s">
        <v>15</v>
      </c>
      <c r="K5" s="237" t="s">
        <v>16</v>
      </c>
      <c r="L5" s="233" t="s">
        <v>17</v>
      </c>
    </row>
    <row r="6" ht="23" customHeight="1" spans="1:12">
      <c r="A6" s="238"/>
      <c r="B6" s="238"/>
      <c r="C6" s="238"/>
      <c r="D6" s="238"/>
      <c r="E6" s="239"/>
      <c r="F6" s="239"/>
      <c r="G6" s="240" t="s">
        <v>18</v>
      </c>
      <c r="H6" s="240" t="s">
        <v>19</v>
      </c>
      <c r="I6" s="239"/>
      <c r="J6" s="239"/>
      <c r="K6" s="239"/>
      <c r="L6" s="238"/>
    </row>
    <row r="7" ht="30" customHeight="1" spans="1:12">
      <c r="A7" s="146" t="s">
        <v>20</v>
      </c>
      <c r="B7" s="148">
        <f>SUM(B8:B10)</f>
        <v>2372.16</v>
      </c>
      <c r="C7" s="241" t="s">
        <v>21</v>
      </c>
      <c r="D7" s="148"/>
      <c r="E7" s="242"/>
      <c r="F7" s="242"/>
      <c r="G7" s="242">
        <v>1981.84</v>
      </c>
      <c r="H7" s="242">
        <f>SUM(H8:H9)</f>
        <v>1881.85</v>
      </c>
      <c r="I7" s="242"/>
      <c r="J7" s="242"/>
      <c r="K7" s="242"/>
      <c r="L7" s="242"/>
    </row>
    <row r="8" ht="30" customHeight="1" spans="1:12">
      <c r="A8" s="146" t="s">
        <v>22</v>
      </c>
      <c r="B8" s="151">
        <v>2215.81</v>
      </c>
      <c r="C8" s="241" t="s">
        <v>23</v>
      </c>
      <c r="D8" s="148"/>
      <c r="E8" s="242"/>
      <c r="F8" s="242"/>
      <c r="G8" s="242">
        <v>1806.17</v>
      </c>
      <c r="H8" s="242">
        <v>1723.36</v>
      </c>
      <c r="I8" s="242"/>
      <c r="J8" s="242"/>
      <c r="K8" s="242"/>
      <c r="L8" s="242"/>
    </row>
    <row r="9" ht="30" customHeight="1" spans="1:12">
      <c r="A9" s="146" t="s">
        <v>24</v>
      </c>
      <c r="B9" s="154">
        <v>156.35</v>
      </c>
      <c r="C9" s="243" t="s">
        <v>25</v>
      </c>
      <c r="D9" s="148"/>
      <c r="E9" s="242"/>
      <c r="F9" s="242"/>
      <c r="G9" s="242">
        <v>175.67</v>
      </c>
      <c r="H9" s="242">
        <v>158.49</v>
      </c>
      <c r="I9" s="242"/>
      <c r="J9" s="242"/>
      <c r="K9" s="242"/>
      <c r="L9" s="242"/>
    </row>
    <row r="10" ht="30" customHeight="1" spans="1:12">
      <c r="A10" s="146" t="s">
        <v>26</v>
      </c>
      <c r="B10" s="148"/>
      <c r="C10" s="243" t="s">
        <v>27</v>
      </c>
      <c r="D10" s="148"/>
      <c r="E10" s="242"/>
      <c r="F10" s="242"/>
      <c r="G10" s="242">
        <v>390.32</v>
      </c>
      <c r="H10" s="242">
        <v>333.96</v>
      </c>
      <c r="I10" s="242"/>
      <c r="J10" s="242"/>
      <c r="K10" s="242"/>
      <c r="L10" s="242"/>
    </row>
    <row r="11" ht="30" customHeight="1" spans="1:12">
      <c r="A11" s="146" t="s">
        <v>28</v>
      </c>
      <c r="B11" s="151"/>
      <c r="C11" s="241" t="s">
        <v>29</v>
      </c>
      <c r="D11" s="244"/>
      <c r="E11" s="242"/>
      <c r="F11" s="242"/>
      <c r="G11" s="242">
        <v>369.82</v>
      </c>
      <c r="H11" s="242">
        <v>333.96</v>
      </c>
      <c r="I11" s="242"/>
      <c r="J11" s="242"/>
      <c r="K11" s="242"/>
      <c r="L11" s="242"/>
    </row>
    <row r="12" ht="30" customHeight="1" spans="1:12">
      <c r="A12" s="146" t="s">
        <v>30</v>
      </c>
      <c r="B12" s="155"/>
      <c r="C12" s="243" t="s">
        <v>31</v>
      </c>
      <c r="D12" s="244"/>
      <c r="E12" s="242"/>
      <c r="F12" s="242"/>
      <c r="G12" s="242">
        <v>20.5</v>
      </c>
      <c r="H12" s="242"/>
      <c r="I12" s="242"/>
      <c r="J12" s="242"/>
      <c r="K12" s="242"/>
      <c r="L12" s="242"/>
    </row>
    <row r="13" ht="30" customHeight="1" spans="1:12">
      <c r="A13" s="146" t="s">
        <v>32</v>
      </c>
      <c r="B13" s="151"/>
      <c r="C13" s="245"/>
      <c r="D13" s="246"/>
      <c r="E13" s="246"/>
      <c r="F13" s="247"/>
      <c r="G13" s="248"/>
      <c r="H13" s="248"/>
      <c r="I13" s="248"/>
      <c r="J13" s="248"/>
      <c r="K13" s="248"/>
      <c r="L13" s="248"/>
    </row>
    <row r="14" ht="30" customHeight="1" spans="1:12">
      <c r="A14" s="171" t="s">
        <v>33</v>
      </c>
      <c r="B14" s="151"/>
      <c r="C14" s="245"/>
      <c r="D14" s="246"/>
      <c r="E14" s="246"/>
      <c r="F14" s="247"/>
      <c r="G14" s="248"/>
      <c r="H14" s="248"/>
      <c r="I14" s="248"/>
      <c r="J14" s="248"/>
      <c r="K14" s="248"/>
      <c r="L14" s="248"/>
    </row>
    <row r="15" ht="23" customHeight="1" spans="1:12">
      <c r="A15" s="171"/>
      <c r="B15" s="249"/>
      <c r="C15" s="245"/>
      <c r="D15" s="246"/>
      <c r="E15" s="246"/>
      <c r="F15" s="247"/>
      <c r="G15" s="248"/>
      <c r="H15" s="248"/>
      <c r="I15" s="248"/>
      <c r="J15" s="248"/>
      <c r="K15" s="248"/>
      <c r="L15" s="248"/>
    </row>
    <row r="16" ht="26" customHeight="1" spans="1:12">
      <c r="A16" s="171"/>
      <c r="B16" s="249"/>
      <c r="C16" s="250"/>
      <c r="D16" s="251"/>
      <c r="E16" s="252"/>
      <c r="F16" s="252"/>
      <c r="G16" s="248"/>
      <c r="H16" s="248"/>
      <c r="I16" s="248"/>
      <c r="J16" s="248"/>
      <c r="K16" s="248"/>
      <c r="L16" s="248"/>
    </row>
    <row r="17" ht="24" customHeight="1" spans="1:12">
      <c r="A17" s="171"/>
      <c r="B17" s="253"/>
      <c r="C17" s="254"/>
      <c r="D17" s="251"/>
      <c r="E17" s="252"/>
      <c r="F17" s="252"/>
      <c r="G17" s="248"/>
      <c r="H17" s="248"/>
      <c r="I17" s="248"/>
      <c r="J17" s="248"/>
      <c r="K17" s="248"/>
      <c r="L17" s="248"/>
    </row>
    <row r="18" ht="30" customHeight="1" spans="1:12">
      <c r="A18" s="255" t="s">
        <v>34</v>
      </c>
      <c r="B18" s="148"/>
      <c r="C18" s="256"/>
      <c r="D18" s="244"/>
      <c r="E18" s="257"/>
      <c r="F18" s="257"/>
      <c r="G18" s="248"/>
      <c r="H18" s="248"/>
      <c r="I18" s="248"/>
      <c r="J18" s="248"/>
      <c r="K18" s="248"/>
      <c r="L18" s="248"/>
    </row>
    <row r="19" ht="30" customHeight="1" spans="1:12">
      <c r="A19" s="171" t="s">
        <v>35</v>
      </c>
      <c r="B19" s="151"/>
      <c r="C19" s="258"/>
      <c r="D19" s="259"/>
      <c r="E19" s="257"/>
      <c r="F19" s="257"/>
      <c r="G19" s="248"/>
      <c r="H19" s="248"/>
      <c r="I19" s="248"/>
      <c r="J19" s="248"/>
      <c r="K19" s="248"/>
      <c r="L19" s="248"/>
    </row>
    <row r="20" ht="30" customHeight="1" spans="1:12">
      <c r="A20" s="146" t="s">
        <v>36</v>
      </c>
      <c r="B20" s="155"/>
      <c r="C20" s="258"/>
      <c r="D20" s="260"/>
      <c r="E20" s="257"/>
      <c r="F20" s="257"/>
      <c r="G20" s="248"/>
      <c r="H20" s="248"/>
      <c r="I20" s="248"/>
      <c r="J20" s="248"/>
      <c r="K20" s="248"/>
      <c r="L20" s="248"/>
    </row>
    <row r="21" ht="30" customHeight="1" spans="1:12">
      <c r="A21" s="146" t="s">
        <v>37</v>
      </c>
      <c r="B21" s="155"/>
      <c r="C21" s="258"/>
      <c r="D21" s="259"/>
      <c r="E21" s="257"/>
      <c r="F21" s="257"/>
      <c r="G21" s="248"/>
      <c r="H21" s="248"/>
      <c r="I21" s="248"/>
      <c r="J21" s="248"/>
      <c r="K21" s="248"/>
      <c r="L21" s="248"/>
    </row>
    <row r="22" ht="30" customHeight="1" spans="1:12">
      <c r="A22" s="146" t="s">
        <v>38</v>
      </c>
      <c r="B22" s="261"/>
      <c r="C22" s="258"/>
      <c r="D22" s="173"/>
      <c r="E22" s="257"/>
      <c r="F22" s="257"/>
      <c r="G22" s="248"/>
      <c r="H22" s="248"/>
      <c r="I22" s="248"/>
      <c r="J22" s="248"/>
      <c r="K22" s="248"/>
      <c r="L22" s="248"/>
    </row>
    <row r="23" ht="24" customHeight="1" spans="1:12">
      <c r="A23" s="169" t="s">
        <v>39</v>
      </c>
      <c r="B23" s="155">
        <f>B7+B11+B12+B13+B14</f>
        <v>2372.16</v>
      </c>
      <c r="C23" s="262" t="s">
        <v>40</v>
      </c>
      <c r="D23" s="155"/>
      <c r="E23" s="242"/>
      <c r="F23" s="242"/>
      <c r="G23" s="242">
        <f>G10+G7</f>
        <v>2372.16</v>
      </c>
      <c r="H23" s="242">
        <f>H10+H7</f>
        <v>2215.81</v>
      </c>
      <c r="I23" s="242"/>
      <c r="J23" s="242"/>
      <c r="K23" s="242"/>
      <c r="L23" s="24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topLeftCell="A4" workbookViewId="0">
      <selection activeCell="L14" sqref="L14"/>
    </sheetView>
  </sheetViews>
  <sheetFormatPr defaultColWidth="6.875" defaultRowHeight="11.25"/>
  <cols>
    <col min="1" max="1" width="4.75" style="193" customWidth="1"/>
    <col min="2" max="2" width="3.75" style="193" customWidth="1"/>
    <col min="3" max="3" width="4.125" style="193" customWidth="1"/>
    <col min="4" max="4" width="9.875" style="193" customWidth="1"/>
    <col min="5" max="5" width="28.625" style="193" customWidth="1"/>
    <col min="6" max="6" width="8.375" style="193" customWidth="1"/>
    <col min="7" max="7" width="9.25" style="193" customWidth="1"/>
    <col min="8" max="8" width="7.5" style="193" customWidth="1"/>
    <col min="9" max="9" width="4.875" style="193" customWidth="1"/>
    <col min="10" max="10" width="5.375" style="193" customWidth="1"/>
    <col min="11" max="11" width="4.25" style="193" customWidth="1"/>
    <col min="12" max="12" width="4.125" style="193" customWidth="1"/>
    <col min="13" max="13" width="6.375" style="193" customWidth="1"/>
    <col min="14" max="14" width="5.125" style="193" customWidth="1"/>
    <col min="15" max="15" width="3.5" style="193" customWidth="1"/>
    <col min="16" max="16" width="5" style="193" customWidth="1"/>
    <col min="17" max="17" width="3.875" style="193" customWidth="1"/>
    <col min="18" max="20" width="3.75" style="193" customWidth="1"/>
    <col min="21" max="21" width="4.75" style="193" customWidth="1"/>
    <col min="22" max="22" width="3.75" style="193" customWidth="1"/>
    <col min="23" max="251" width="6.875" style="193" customWidth="1"/>
    <col min="252" max="16384" width="6.875" style="193"/>
  </cols>
  <sheetData>
    <row r="1" ht="31" customHeight="1" spans="1:22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ht="15" customHeight="1" spans="1:22">
      <c r="A2" s="195" t="s">
        <v>1</v>
      </c>
      <c r="B2" s="195"/>
      <c r="C2" s="195"/>
      <c r="D2" s="195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V2" s="218" t="s">
        <v>2</v>
      </c>
    </row>
    <row r="3" ht="20.1" customHeight="1" spans="1:22">
      <c r="A3" s="197" t="s">
        <v>42</v>
      </c>
      <c r="B3" s="197"/>
      <c r="C3" s="197"/>
      <c r="D3" s="198" t="s">
        <v>43</v>
      </c>
      <c r="E3" s="199" t="s">
        <v>44</v>
      </c>
      <c r="F3" s="200" t="s">
        <v>45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13"/>
      <c r="R3" s="213"/>
      <c r="S3" s="199" t="s">
        <v>46</v>
      </c>
      <c r="T3" s="199"/>
      <c r="U3" s="215" t="s">
        <v>47</v>
      </c>
      <c r="V3" s="214" t="s">
        <v>17</v>
      </c>
    </row>
    <row r="4" ht="20.1" customHeight="1" spans="1:22">
      <c r="A4" s="197"/>
      <c r="B4" s="197"/>
      <c r="C4" s="197"/>
      <c r="D4" s="198"/>
      <c r="E4" s="199"/>
      <c r="F4" s="199" t="s">
        <v>8</v>
      </c>
      <c r="G4" s="202" t="s">
        <v>48</v>
      </c>
      <c r="H4" s="203"/>
      <c r="I4" s="212"/>
      <c r="J4" s="202" t="s">
        <v>49</v>
      </c>
      <c r="K4" s="201"/>
      <c r="L4" s="201"/>
      <c r="M4" s="201"/>
      <c r="N4" s="201"/>
      <c r="O4" s="213"/>
      <c r="P4" s="199" t="s">
        <v>50</v>
      </c>
      <c r="Q4" s="199" t="s">
        <v>51</v>
      </c>
      <c r="R4" s="219" t="s">
        <v>52</v>
      </c>
      <c r="S4" s="199" t="s">
        <v>53</v>
      </c>
      <c r="T4" s="199" t="s">
        <v>54</v>
      </c>
      <c r="U4" s="215"/>
      <c r="V4" s="199"/>
    </row>
    <row r="5" ht="20.1" customHeight="1" spans="1:22">
      <c r="A5" s="204" t="s">
        <v>55</v>
      </c>
      <c r="B5" s="204" t="s">
        <v>56</v>
      </c>
      <c r="C5" s="204" t="s">
        <v>57</v>
      </c>
      <c r="D5" s="198"/>
      <c r="E5" s="199"/>
      <c r="F5" s="199"/>
      <c r="G5" s="205" t="s">
        <v>58</v>
      </c>
      <c r="H5" s="205" t="s">
        <v>59</v>
      </c>
      <c r="I5" s="205" t="s">
        <v>60</v>
      </c>
      <c r="J5" s="214" t="s">
        <v>61</v>
      </c>
      <c r="K5" s="199" t="s">
        <v>62</v>
      </c>
      <c r="L5" s="199" t="s">
        <v>63</v>
      </c>
      <c r="M5" s="199" t="s">
        <v>64</v>
      </c>
      <c r="N5" s="215" t="s">
        <v>65</v>
      </c>
      <c r="O5" s="215" t="s">
        <v>66</v>
      </c>
      <c r="P5" s="199"/>
      <c r="Q5" s="199"/>
      <c r="R5" s="220"/>
      <c r="S5" s="199"/>
      <c r="T5" s="199"/>
      <c r="U5" s="215"/>
      <c r="V5" s="199"/>
    </row>
    <row r="6" ht="30" customHeight="1" spans="1:22">
      <c r="A6" s="204"/>
      <c r="B6" s="204"/>
      <c r="C6" s="204"/>
      <c r="D6" s="198"/>
      <c r="E6" s="199"/>
      <c r="F6" s="199"/>
      <c r="G6" s="206"/>
      <c r="H6" s="207"/>
      <c r="I6" s="207"/>
      <c r="J6" s="214"/>
      <c r="K6" s="199"/>
      <c r="L6" s="199"/>
      <c r="M6" s="199"/>
      <c r="N6" s="215"/>
      <c r="O6" s="215"/>
      <c r="P6" s="199"/>
      <c r="Q6" s="199"/>
      <c r="R6" s="206"/>
      <c r="S6" s="199"/>
      <c r="T6" s="199"/>
      <c r="U6" s="215"/>
      <c r="V6" s="199"/>
    </row>
    <row r="7" ht="20.1" customHeight="1" spans="1:22">
      <c r="A7" s="197" t="s">
        <v>67</v>
      </c>
      <c r="B7" s="197" t="s">
        <v>67</v>
      </c>
      <c r="C7" s="197" t="s">
        <v>67</v>
      </c>
      <c r="D7" s="197" t="s">
        <v>67</v>
      </c>
      <c r="E7" s="208">
        <v>1</v>
      </c>
      <c r="F7" s="208">
        <f t="shared" ref="F7:V7" si="0">E7+1</f>
        <v>2</v>
      </c>
      <c r="G7" s="208">
        <f t="shared" si="0"/>
        <v>3</v>
      </c>
      <c r="H7" s="208">
        <f t="shared" si="0"/>
        <v>4</v>
      </c>
      <c r="I7" s="208">
        <f t="shared" si="0"/>
        <v>5</v>
      </c>
      <c r="J7" s="208">
        <f t="shared" si="0"/>
        <v>6</v>
      </c>
      <c r="K7" s="208">
        <f t="shared" si="0"/>
        <v>7</v>
      </c>
      <c r="L7" s="208">
        <f t="shared" si="0"/>
        <v>8</v>
      </c>
      <c r="M7" s="208">
        <f t="shared" si="0"/>
        <v>9</v>
      </c>
      <c r="N7" s="208">
        <f t="shared" si="0"/>
        <v>10</v>
      </c>
      <c r="O7" s="208">
        <f t="shared" si="0"/>
        <v>11</v>
      </c>
      <c r="P7" s="208">
        <f t="shared" si="0"/>
        <v>12</v>
      </c>
      <c r="Q7" s="208">
        <f t="shared" si="0"/>
        <v>13</v>
      </c>
      <c r="R7" s="208">
        <f t="shared" si="0"/>
        <v>14</v>
      </c>
      <c r="S7" s="208">
        <f t="shared" si="0"/>
        <v>15</v>
      </c>
      <c r="T7" s="208">
        <f t="shared" si="0"/>
        <v>16</v>
      </c>
      <c r="U7" s="208">
        <f t="shared" si="0"/>
        <v>17</v>
      </c>
      <c r="V7" s="208">
        <f t="shared" si="0"/>
        <v>18</v>
      </c>
    </row>
    <row r="8" ht="20.1" customHeight="1" spans="1:22">
      <c r="A8" s="190"/>
      <c r="B8" s="190"/>
      <c r="C8" s="191"/>
      <c r="D8" s="192" t="s">
        <v>68</v>
      </c>
      <c r="E8" s="116" t="s">
        <v>69</v>
      </c>
      <c r="F8" s="54">
        <f>F9</f>
        <v>2372.16</v>
      </c>
      <c r="G8" s="54">
        <f t="shared" ref="G8:M8" si="1">G9</f>
        <v>2215.81</v>
      </c>
      <c r="H8" s="54">
        <f t="shared" si="1"/>
        <v>2195.31</v>
      </c>
      <c r="I8" s="54">
        <f t="shared" si="1"/>
        <v>20.5</v>
      </c>
      <c r="J8" s="54">
        <f t="shared" si="1"/>
        <v>156.35</v>
      </c>
      <c r="K8" s="54">
        <f t="shared" si="1"/>
        <v>0</v>
      </c>
      <c r="L8" s="54">
        <f t="shared" si="1"/>
        <v>0</v>
      </c>
      <c r="M8" s="54">
        <f t="shared" si="1"/>
        <v>156.35</v>
      </c>
      <c r="N8" s="216"/>
      <c r="O8" s="216"/>
      <c r="P8" s="216"/>
      <c r="Q8" s="216"/>
      <c r="R8" s="216"/>
      <c r="S8" s="221"/>
      <c r="T8" s="221"/>
      <c r="U8" s="221"/>
      <c r="V8" s="222"/>
    </row>
    <row r="9" ht="21" customHeight="1" spans="1:22">
      <c r="A9" s="209"/>
      <c r="B9" s="209"/>
      <c r="C9" s="210"/>
      <c r="D9" s="211" t="s">
        <v>70</v>
      </c>
      <c r="E9" s="116" t="s">
        <v>71</v>
      </c>
      <c r="F9" s="54">
        <f t="shared" ref="F9:M9" si="2">SUM(F10:F17)</f>
        <v>2372.16</v>
      </c>
      <c r="G9" s="54">
        <f t="shared" si="2"/>
        <v>2215.81</v>
      </c>
      <c r="H9" s="54">
        <f t="shared" si="2"/>
        <v>2195.31</v>
      </c>
      <c r="I9" s="54">
        <f t="shared" si="2"/>
        <v>20.5</v>
      </c>
      <c r="J9" s="54">
        <f t="shared" si="2"/>
        <v>156.35</v>
      </c>
      <c r="K9" s="54">
        <f t="shared" si="2"/>
        <v>0</v>
      </c>
      <c r="L9" s="54">
        <f t="shared" si="2"/>
        <v>0</v>
      </c>
      <c r="M9" s="54">
        <f t="shared" si="2"/>
        <v>156.35</v>
      </c>
      <c r="N9" s="217"/>
      <c r="O9" s="217"/>
      <c r="P9" s="217"/>
      <c r="Q9" s="217"/>
      <c r="R9" s="217"/>
      <c r="S9" s="217"/>
      <c r="T9" s="217"/>
      <c r="U9" s="217"/>
      <c r="V9" s="217"/>
    </row>
    <row r="10" ht="20" customHeight="1" spans="1:22">
      <c r="A10" s="209" t="s">
        <v>72</v>
      </c>
      <c r="B10" s="209" t="s">
        <v>73</v>
      </c>
      <c r="C10" s="210" t="s">
        <v>74</v>
      </c>
      <c r="D10" s="211" t="s">
        <v>75</v>
      </c>
      <c r="E10" s="116" t="s">
        <v>76</v>
      </c>
      <c r="F10" s="54">
        <f>G10+J10</f>
        <v>1624.34</v>
      </c>
      <c r="G10" s="54">
        <f>SUM(H10:I10)</f>
        <v>1526.53</v>
      </c>
      <c r="H10" s="54">
        <v>1526.53</v>
      </c>
      <c r="I10" s="54"/>
      <c r="J10" s="54">
        <f>SUM(K10:O10)</f>
        <v>97.81</v>
      </c>
      <c r="K10" s="54"/>
      <c r="L10" s="54"/>
      <c r="M10" s="54">
        <v>97.81</v>
      </c>
      <c r="N10" s="217"/>
      <c r="O10" s="217"/>
      <c r="P10" s="217"/>
      <c r="Q10" s="217"/>
      <c r="R10" s="217"/>
      <c r="S10" s="217"/>
      <c r="T10" s="217"/>
      <c r="U10" s="217"/>
      <c r="V10" s="217"/>
    </row>
    <row r="11" ht="20" customHeight="1" spans="1:22">
      <c r="A11" s="209" t="s">
        <v>72</v>
      </c>
      <c r="B11" s="209" t="s">
        <v>73</v>
      </c>
      <c r="C11" s="210" t="s">
        <v>77</v>
      </c>
      <c r="D11" s="211" t="s">
        <v>75</v>
      </c>
      <c r="E11" s="116" t="s">
        <v>78</v>
      </c>
      <c r="F11" s="54">
        <f t="shared" ref="F11:F17" si="3">G11+J11</f>
        <v>83.77</v>
      </c>
      <c r="G11" s="54">
        <f t="shared" ref="G11:G17" si="4">SUM(H11:I11)</f>
        <v>49.91</v>
      </c>
      <c r="H11" s="54">
        <v>44.41</v>
      </c>
      <c r="I11" s="54">
        <v>5.5</v>
      </c>
      <c r="J11" s="54">
        <f t="shared" ref="J11:J17" si="5">SUM(K11:O11)</f>
        <v>33.86</v>
      </c>
      <c r="K11" s="54"/>
      <c r="L11" s="54"/>
      <c r="M11" s="54">
        <v>33.86</v>
      </c>
      <c r="N11" s="217"/>
      <c r="O11" s="217"/>
      <c r="P11" s="217"/>
      <c r="Q11" s="217"/>
      <c r="R11" s="217"/>
      <c r="S11" s="217"/>
      <c r="T11" s="217"/>
      <c r="U11" s="217"/>
      <c r="V11" s="217"/>
    </row>
    <row r="12" ht="20" customHeight="1" spans="1:22">
      <c r="A12" s="209" t="s">
        <v>72</v>
      </c>
      <c r="B12" s="209" t="s">
        <v>73</v>
      </c>
      <c r="C12" s="210" t="s">
        <v>79</v>
      </c>
      <c r="D12" s="211" t="s">
        <v>75</v>
      </c>
      <c r="E12" s="116" t="s">
        <v>80</v>
      </c>
      <c r="F12" s="54">
        <f t="shared" si="3"/>
        <v>15</v>
      </c>
      <c r="G12" s="54">
        <f t="shared" si="4"/>
        <v>15</v>
      </c>
      <c r="H12" s="54"/>
      <c r="I12" s="54">
        <v>15</v>
      </c>
      <c r="J12" s="54">
        <f t="shared" si="5"/>
        <v>0</v>
      </c>
      <c r="K12" s="54"/>
      <c r="L12" s="54"/>
      <c r="M12" s="54"/>
      <c r="N12" s="217"/>
      <c r="O12" s="217"/>
      <c r="P12" s="217"/>
      <c r="Q12" s="217"/>
      <c r="R12" s="217"/>
      <c r="S12" s="217"/>
      <c r="T12" s="217"/>
      <c r="U12" s="217"/>
      <c r="V12" s="217"/>
    </row>
    <row r="13" ht="20" customHeight="1" spans="1:22">
      <c r="A13" s="209" t="s">
        <v>81</v>
      </c>
      <c r="B13" s="209" t="s">
        <v>82</v>
      </c>
      <c r="C13" s="210" t="s">
        <v>79</v>
      </c>
      <c r="D13" s="211" t="s">
        <v>75</v>
      </c>
      <c r="E13" s="116" t="s">
        <v>83</v>
      </c>
      <c r="F13" s="54">
        <f t="shared" si="3"/>
        <v>199.73</v>
      </c>
      <c r="G13" s="54">
        <f t="shared" si="4"/>
        <v>193.37</v>
      </c>
      <c r="H13" s="54">
        <v>193.37</v>
      </c>
      <c r="I13" s="54"/>
      <c r="J13" s="54">
        <f t="shared" si="5"/>
        <v>6.36</v>
      </c>
      <c r="K13" s="54"/>
      <c r="L13" s="54"/>
      <c r="M13" s="54">
        <v>6.36</v>
      </c>
      <c r="N13" s="217"/>
      <c r="O13" s="217"/>
      <c r="P13" s="217"/>
      <c r="Q13" s="217"/>
      <c r="R13" s="217"/>
      <c r="S13" s="217"/>
      <c r="T13" s="217"/>
      <c r="U13" s="217"/>
      <c r="V13" s="217"/>
    </row>
    <row r="14" ht="20" customHeight="1" spans="1:22">
      <c r="A14" s="209" t="s">
        <v>81</v>
      </c>
      <c r="B14" s="209" t="s">
        <v>82</v>
      </c>
      <c r="C14" s="210" t="s">
        <v>82</v>
      </c>
      <c r="D14" s="211" t="s">
        <v>75</v>
      </c>
      <c r="E14" s="116" t="s">
        <v>84</v>
      </c>
      <c r="F14" s="54">
        <f t="shared" si="3"/>
        <v>227.33</v>
      </c>
      <c r="G14" s="54">
        <f t="shared" si="4"/>
        <v>214.98</v>
      </c>
      <c r="H14" s="54">
        <v>214.98</v>
      </c>
      <c r="I14" s="54"/>
      <c r="J14" s="54">
        <f t="shared" si="5"/>
        <v>12.35</v>
      </c>
      <c r="K14" s="54"/>
      <c r="L14" s="54"/>
      <c r="M14" s="54">
        <v>12.35</v>
      </c>
      <c r="N14" s="217"/>
      <c r="O14" s="217"/>
      <c r="P14" s="217"/>
      <c r="Q14" s="217"/>
      <c r="R14" s="217"/>
      <c r="S14" s="217"/>
      <c r="T14" s="217"/>
      <c r="U14" s="217"/>
      <c r="V14" s="217"/>
    </row>
    <row r="15" ht="20" customHeight="1" spans="1:22">
      <c r="A15" s="209" t="s">
        <v>81</v>
      </c>
      <c r="B15" s="209" t="s">
        <v>85</v>
      </c>
      <c r="C15" s="210" t="s">
        <v>74</v>
      </c>
      <c r="D15" s="211" t="s">
        <v>75</v>
      </c>
      <c r="E15" s="116" t="s">
        <v>86</v>
      </c>
      <c r="F15" s="54">
        <f t="shared" si="3"/>
        <v>9.3</v>
      </c>
      <c r="G15" s="54">
        <v>9.3</v>
      </c>
      <c r="H15" s="54">
        <v>9.3</v>
      </c>
      <c r="I15" s="54"/>
      <c r="J15" s="54">
        <f t="shared" si="5"/>
        <v>0</v>
      </c>
      <c r="K15" s="54"/>
      <c r="L15" s="54"/>
      <c r="M15" s="54"/>
      <c r="N15" s="217"/>
      <c r="O15" s="217"/>
      <c r="P15" s="217"/>
      <c r="Q15" s="217"/>
      <c r="R15" s="217"/>
      <c r="S15" s="217"/>
      <c r="T15" s="217"/>
      <c r="U15" s="217"/>
      <c r="V15" s="217"/>
    </row>
    <row r="16" ht="20" customHeight="1" spans="1:22">
      <c r="A16" s="209" t="s">
        <v>87</v>
      </c>
      <c r="B16" s="209" t="s">
        <v>88</v>
      </c>
      <c r="C16" s="210" t="s">
        <v>74</v>
      </c>
      <c r="D16" s="211" t="s">
        <v>75</v>
      </c>
      <c r="E16" s="116" t="s">
        <v>89</v>
      </c>
      <c r="F16" s="54">
        <f t="shared" si="3"/>
        <v>79.93</v>
      </c>
      <c r="G16" s="54">
        <f t="shared" si="4"/>
        <v>77.68</v>
      </c>
      <c r="H16" s="54">
        <v>77.68</v>
      </c>
      <c r="I16" s="54"/>
      <c r="J16" s="54">
        <f t="shared" si="5"/>
        <v>2.25</v>
      </c>
      <c r="K16" s="54"/>
      <c r="L16" s="54"/>
      <c r="M16" s="54">
        <v>2.25</v>
      </c>
      <c r="N16" s="217"/>
      <c r="O16" s="217"/>
      <c r="P16" s="217"/>
      <c r="Q16" s="217"/>
      <c r="R16" s="217"/>
      <c r="S16" s="217"/>
      <c r="T16" s="217"/>
      <c r="U16" s="217"/>
      <c r="V16" s="217"/>
    </row>
    <row r="17" ht="20" customHeight="1" spans="1:22">
      <c r="A17" s="209" t="s">
        <v>90</v>
      </c>
      <c r="B17" s="209" t="s">
        <v>77</v>
      </c>
      <c r="C17" s="210" t="s">
        <v>74</v>
      </c>
      <c r="D17" s="211" t="s">
        <v>75</v>
      </c>
      <c r="E17" s="116" t="s">
        <v>91</v>
      </c>
      <c r="F17" s="54">
        <f t="shared" si="3"/>
        <v>132.76</v>
      </c>
      <c r="G17" s="54">
        <f t="shared" si="4"/>
        <v>129.04</v>
      </c>
      <c r="H17" s="54">
        <v>129.04</v>
      </c>
      <c r="I17" s="54"/>
      <c r="J17" s="54">
        <f t="shared" si="5"/>
        <v>3.72</v>
      </c>
      <c r="K17" s="54"/>
      <c r="L17" s="54"/>
      <c r="M17" s="54">
        <v>3.72</v>
      </c>
      <c r="N17" s="217"/>
      <c r="O17" s="217"/>
      <c r="P17" s="217"/>
      <c r="Q17" s="217"/>
      <c r="R17" s="217"/>
      <c r="S17" s="217"/>
      <c r="T17" s="217"/>
      <c r="U17" s="217"/>
      <c r="V17" s="217"/>
    </row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826388888888889" right="1.0625" top="0.66875" bottom="0.6687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L7" sqref="L7"/>
    </sheetView>
  </sheetViews>
  <sheetFormatPr defaultColWidth="7" defaultRowHeight="11.25"/>
  <cols>
    <col min="1" max="1" width="4.625" style="44" customWidth="1"/>
    <col min="2" max="3" width="4.125" style="44" customWidth="1"/>
    <col min="4" max="4" width="8.125" style="44" customWidth="1"/>
    <col min="5" max="5" width="27.875" style="44" customWidth="1"/>
    <col min="6" max="6" width="9" style="44" customWidth="1"/>
    <col min="7" max="7" width="9.125" style="44" customWidth="1"/>
    <col min="8" max="8" width="9" style="44" customWidth="1"/>
    <col min="9" max="9" width="9.625" style="44" customWidth="1"/>
    <col min="10" max="10" width="8.25" style="44" customWidth="1"/>
    <col min="11" max="11" width="8.5" style="44" customWidth="1"/>
    <col min="12" max="12" width="8.625" style="44" customWidth="1"/>
    <col min="13" max="16384" width="7" style="44"/>
  </cols>
  <sheetData>
    <row r="1" ht="42" customHeight="1" spans="1:12">
      <c r="A1" s="45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7" t="s">
        <v>2</v>
      </c>
    </row>
    <row r="3" s="42" customFormat="1" ht="16.5" customHeight="1" spans="1:12">
      <c r="A3" s="49" t="s">
        <v>93</v>
      </c>
      <c r="B3" s="50"/>
      <c r="C3" s="51"/>
      <c r="D3" s="52" t="s">
        <v>43</v>
      </c>
      <c r="E3" s="53" t="s">
        <v>44</v>
      </c>
      <c r="F3" s="54" t="s">
        <v>94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95</v>
      </c>
      <c r="H4" s="58"/>
      <c r="I4" s="58"/>
      <c r="J4" s="68" t="s">
        <v>96</v>
      </c>
      <c r="K4" s="69"/>
      <c r="L4" s="70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97</v>
      </c>
      <c r="I5" s="53" t="s">
        <v>98</v>
      </c>
      <c r="J5" s="53" t="s">
        <v>18</v>
      </c>
      <c r="K5" s="53" t="s">
        <v>99</v>
      </c>
      <c r="L5" s="53" t="s">
        <v>100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4" customHeight="1" spans="1:12">
      <c r="A7" s="190"/>
      <c r="B7" s="190"/>
      <c r="C7" s="191"/>
      <c r="D7" s="192" t="s">
        <v>68</v>
      </c>
      <c r="E7" s="116" t="s">
        <v>69</v>
      </c>
      <c r="F7" s="54">
        <f>G7+J7</f>
        <v>2372.16</v>
      </c>
      <c r="G7" s="54">
        <v>1981.84</v>
      </c>
      <c r="H7" s="54">
        <v>1806.17</v>
      </c>
      <c r="I7" s="54">
        <v>175.67</v>
      </c>
      <c r="J7" s="54">
        <v>390.32</v>
      </c>
      <c r="K7" s="54">
        <v>369.82</v>
      </c>
      <c r="L7" s="54">
        <v>20.5</v>
      </c>
    </row>
    <row r="8" s="43" customFormat="1" ht="24" customHeight="1" spans="1:12">
      <c r="A8" s="190"/>
      <c r="B8" s="190"/>
      <c r="C8" s="191"/>
      <c r="D8" s="192" t="s">
        <v>70</v>
      </c>
      <c r="E8" s="116" t="s">
        <v>71</v>
      </c>
      <c r="F8" s="54">
        <f t="shared" ref="F8:F16" si="0">G8+J8</f>
        <v>2372.16</v>
      </c>
      <c r="G8" s="54">
        <f>SUM(G9:G16)</f>
        <v>1981.84</v>
      </c>
      <c r="H8" s="54">
        <f>SUM(H9:H16)</f>
        <v>1806.17</v>
      </c>
      <c r="I8" s="54">
        <f>SUM(I9:I12)</f>
        <v>175.67</v>
      </c>
      <c r="J8" s="54">
        <f>SUM(J9:J12)</f>
        <v>390.32</v>
      </c>
      <c r="K8" s="54">
        <f>SUM(K9:K12)</f>
        <v>369.82</v>
      </c>
      <c r="L8" s="54">
        <f>SUM(L9:L12)</f>
        <v>20.5</v>
      </c>
    </row>
    <row r="9" s="43" customFormat="1" ht="24" customHeight="1" spans="1:12">
      <c r="A9" s="190" t="s">
        <v>72</v>
      </c>
      <c r="B9" s="190" t="s">
        <v>73</v>
      </c>
      <c r="C9" s="191" t="s">
        <v>74</v>
      </c>
      <c r="D9" s="192" t="s">
        <v>75</v>
      </c>
      <c r="E9" s="116" t="s">
        <v>76</v>
      </c>
      <c r="F9" s="54">
        <f t="shared" si="0"/>
        <v>1624.34</v>
      </c>
      <c r="G9" s="54">
        <f>H9+I9</f>
        <v>1443.49</v>
      </c>
      <c r="H9" s="54">
        <v>1267.82</v>
      </c>
      <c r="I9" s="54">
        <v>175.67</v>
      </c>
      <c r="J9" s="54">
        <f>K9+L9</f>
        <v>180.85</v>
      </c>
      <c r="K9" s="54">
        <v>180.85</v>
      </c>
      <c r="L9" s="54"/>
    </row>
    <row r="10" s="43" customFormat="1" ht="24" customHeight="1" spans="1:12">
      <c r="A10" s="190" t="s">
        <v>72</v>
      </c>
      <c r="B10" s="190" t="s">
        <v>73</v>
      </c>
      <c r="C10" s="191" t="s">
        <v>77</v>
      </c>
      <c r="D10" s="192" t="s">
        <v>75</v>
      </c>
      <c r="E10" s="116" t="s">
        <v>78</v>
      </c>
      <c r="F10" s="54">
        <f t="shared" si="0"/>
        <v>83.77</v>
      </c>
      <c r="G10" s="54">
        <f t="shared" ref="G10:G16" si="1">H10+I10</f>
        <v>0</v>
      </c>
      <c r="H10" s="54"/>
      <c r="I10" s="54"/>
      <c r="J10" s="54">
        <f t="shared" ref="J10:J16" si="2">K10+L10</f>
        <v>83.77</v>
      </c>
      <c r="K10" s="54">
        <v>78.27</v>
      </c>
      <c r="L10" s="54">
        <v>5.5</v>
      </c>
    </row>
    <row r="11" s="43" customFormat="1" ht="24" customHeight="1" spans="1:12">
      <c r="A11" s="190" t="s">
        <v>72</v>
      </c>
      <c r="B11" s="190" t="s">
        <v>73</v>
      </c>
      <c r="C11" s="191" t="s">
        <v>79</v>
      </c>
      <c r="D11" s="192" t="s">
        <v>75</v>
      </c>
      <c r="E11" s="116" t="s">
        <v>80</v>
      </c>
      <c r="F11" s="54">
        <f t="shared" si="0"/>
        <v>15</v>
      </c>
      <c r="G11" s="54">
        <f t="shared" si="1"/>
        <v>0</v>
      </c>
      <c r="H11" s="54"/>
      <c r="I11" s="54"/>
      <c r="J11" s="54">
        <f t="shared" si="2"/>
        <v>15</v>
      </c>
      <c r="K11" s="54"/>
      <c r="L11" s="54">
        <v>15</v>
      </c>
    </row>
    <row r="12" s="43" customFormat="1" ht="24" customHeight="1" spans="1:12">
      <c r="A12" s="190" t="s">
        <v>81</v>
      </c>
      <c r="B12" s="190" t="s">
        <v>82</v>
      </c>
      <c r="C12" s="191" t="s">
        <v>79</v>
      </c>
      <c r="D12" s="192" t="s">
        <v>75</v>
      </c>
      <c r="E12" s="116" t="s">
        <v>83</v>
      </c>
      <c r="F12" s="54">
        <f t="shared" si="0"/>
        <v>199.73</v>
      </c>
      <c r="G12" s="54">
        <f t="shared" si="1"/>
        <v>89.03</v>
      </c>
      <c r="H12" s="54">
        <v>89.03</v>
      </c>
      <c r="I12" s="54"/>
      <c r="J12" s="54">
        <f t="shared" si="2"/>
        <v>110.7</v>
      </c>
      <c r="K12" s="54">
        <v>110.7</v>
      </c>
      <c r="L12" s="54"/>
    </row>
    <row r="13" s="43" customFormat="1" ht="24" customHeight="1" spans="1:12">
      <c r="A13" s="190" t="s">
        <v>81</v>
      </c>
      <c r="B13" s="190" t="s">
        <v>82</v>
      </c>
      <c r="C13" s="191" t="s">
        <v>82</v>
      </c>
      <c r="D13" s="192" t="s">
        <v>75</v>
      </c>
      <c r="E13" s="116" t="s">
        <v>84</v>
      </c>
      <c r="F13" s="54">
        <f t="shared" si="0"/>
        <v>227.33</v>
      </c>
      <c r="G13" s="54">
        <f t="shared" si="1"/>
        <v>227.33</v>
      </c>
      <c r="H13" s="54">
        <v>227.33</v>
      </c>
      <c r="I13" s="54"/>
      <c r="J13" s="54">
        <f t="shared" si="2"/>
        <v>0</v>
      </c>
      <c r="K13" s="54"/>
      <c r="L13" s="54"/>
    </row>
    <row r="14" s="43" customFormat="1" ht="24" customHeight="1" spans="1:12">
      <c r="A14" s="190" t="s">
        <v>81</v>
      </c>
      <c r="B14" s="190" t="s">
        <v>85</v>
      </c>
      <c r="C14" s="191" t="s">
        <v>74</v>
      </c>
      <c r="D14" s="192" t="s">
        <v>75</v>
      </c>
      <c r="E14" s="116" t="s">
        <v>86</v>
      </c>
      <c r="F14" s="54">
        <f t="shared" si="0"/>
        <v>9.3</v>
      </c>
      <c r="G14" s="54">
        <f t="shared" si="1"/>
        <v>9.3</v>
      </c>
      <c r="H14" s="54">
        <v>9.3</v>
      </c>
      <c r="I14" s="54"/>
      <c r="J14" s="54">
        <f t="shared" si="2"/>
        <v>0</v>
      </c>
      <c r="K14" s="54"/>
      <c r="L14" s="54"/>
    </row>
    <row r="15" s="43" customFormat="1" ht="24" customHeight="1" spans="1:12">
      <c r="A15" s="190" t="s">
        <v>87</v>
      </c>
      <c r="B15" s="190" t="s">
        <v>88</v>
      </c>
      <c r="C15" s="191" t="s">
        <v>74</v>
      </c>
      <c r="D15" s="192" t="s">
        <v>75</v>
      </c>
      <c r="E15" s="116" t="s">
        <v>89</v>
      </c>
      <c r="F15" s="54">
        <f t="shared" si="0"/>
        <v>79.93</v>
      </c>
      <c r="G15" s="54">
        <f t="shared" si="1"/>
        <v>79.93</v>
      </c>
      <c r="H15" s="54">
        <v>79.93</v>
      </c>
      <c r="I15" s="54"/>
      <c r="J15" s="54">
        <f t="shared" si="2"/>
        <v>0</v>
      </c>
      <c r="K15" s="54"/>
      <c r="L15" s="54"/>
    </row>
    <row r="16" s="43" customFormat="1" ht="24" customHeight="1" spans="1:12">
      <c r="A16" s="190" t="s">
        <v>90</v>
      </c>
      <c r="B16" s="190" t="s">
        <v>77</v>
      </c>
      <c r="C16" s="191" t="s">
        <v>74</v>
      </c>
      <c r="D16" s="192" t="s">
        <v>75</v>
      </c>
      <c r="E16" s="116" t="s">
        <v>91</v>
      </c>
      <c r="F16" s="54">
        <f t="shared" si="0"/>
        <v>132.76</v>
      </c>
      <c r="G16" s="54">
        <f t="shared" si="1"/>
        <v>132.76</v>
      </c>
      <c r="H16" s="54">
        <v>132.76</v>
      </c>
      <c r="I16" s="54"/>
      <c r="J16" s="54">
        <f t="shared" si="2"/>
        <v>0</v>
      </c>
      <c r="K16" s="54"/>
      <c r="L16" s="54"/>
    </row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2" workbookViewId="0">
      <selection activeCell="H10" sqref="H10"/>
    </sheetView>
  </sheetViews>
  <sheetFormatPr defaultColWidth="8.88333333333333" defaultRowHeight="11.25"/>
  <cols>
    <col min="1" max="1" width="4.75" style="120" customWidth="1"/>
    <col min="2" max="2" width="13.25" style="120" customWidth="1"/>
    <col min="3" max="3" width="10" style="121" customWidth="1"/>
    <col min="4" max="4" width="21.25" style="121" customWidth="1"/>
    <col min="5" max="5" width="10" style="121" customWidth="1"/>
    <col min="6" max="6" width="5.375" style="121" customWidth="1"/>
    <col min="7" max="7" width="5" style="121" customWidth="1"/>
    <col min="8" max="8" width="9.25" style="121" customWidth="1"/>
    <col min="9" max="9" width="13.125" style="121" customWidth="1"/>
    <col min="10" max="10" width="5.375" style="121" customWidth="1"/>
    <col min="11" max="11" width="7.75" style="121" customWidth="1"/>
    <col min="12" max="12" width="4.875" style="121" customWidth="1"/>
    <col min="13" max="13" width="4.5" style="121" customWidth="1"/>
    <col min="14" max="32" width="9" style="121"/>
    <col min="33" max="16384" width="8.88333333333333" style="121"/>
  </cols>
  <sheetData>
    <row r="1" ht="42" customHeight="1" spans="1:21">
      <c r="A1" s="122" t="s">
        <v>101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76"/>
      <c r="O1" s="176"/>
      <c r="P1" s="176"/>
      <c r="Q1" s="176"/>
      <c r="R1" s="176"/>
      <c r="S1" s="176"/>
      <c r="T1" s="176"/>
      <c r="U1" s="176"/>
    </row>
    <row r="2" s="117" customFormat="1" ht="15" customHeight="1" spans="1:21">
      <c r="A2" s="123" t="s">
        <v>1</v>
      </c>
      <c r="B2" s="123"/>
      <c r="C2" s="123"/>
      <c r="D2" s="124"/>
      <c r="E2" s="124"/>
      <c r="F2" s="124"/>
      <c r="G2" s="124"/>
      <c r="H2" s="125"/>
      <c r="I2" s="125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18" customFormat="1" ht="23" customHeight="1" spans="1:13">
      <c r="A3" s="126" t="s">
        <v>102</v>
      </c>
      <c r="B3" s="127"/>
      <c r="C3" s="128"/>
      <c r="D3" s="129" t="s">
        <v>103</v>
      </c>
      <c r="E3" s="129"/>
      <c r="F3" s="129"/>
      <c r="G3" s="129"/>
      <c r="H3" s="129"/>
      <c r="I3" s="129"/>
      <c r="J3" s="129"/>
      <c r="K3" s="129"/>
      <c r="L3" s="129"/>
      <c r="M3" s="179"/>
    </row>
    <row r="4" s="118" customFormat="1" ht="23" customHeight="1" spans="1:13">
      <c r="A4" s="130" t="s">
        <v>104</v>
      </c>
      <c r="B4" s="131"/>
      <c r="C4" s="132" t="s">
        <v>105</v>
      </c>
      <c r="D4" s="132" t="s">
        <v>106</v>
      </c>
      <c r="E4" s="133" t="s">
        <v>8</v>
      </c>
      <c r="F4" s="134" t="s">
        <v>9</v>
      </c>
      <c r="G4" s="135"/>
      <c r="H4" s="136" t="s">
        <v>10</v>
      </c>
      <c r="I4" s="136"/>
      <c r="J4" s="136"/>
      <c r="K4" s="136"/>
      <c r="L4" s="136"/>
      <c r="M4" s="180"/>
    </row>
    <row r="5" s="118" customFormat="1" ht="23" customHeight="1" spans="1:13">
      <c r="A5" s="137"/>
      <c r="B5" s="138"/>
      <c r="C5" s="139"/>
      <c r="D5" s="132"/>
      <c r="E5" s="133"/>
      <c r="F5" s="140" t="s">
        <v>11</v>
      </c>
      <c r="G5" s="140" t="s">
        <v>107</v>
      </c>
      <c r="H5" s="141" t="s">
        <v>13</v>
      </c>
      <c r="I5" s="181"/>
      <c r="J5" s="182" t="s">
        <v>108</v>
      </c>
      <c r="K5" s="183" t="s">
        <v>15</v>
      </c>
      <c r="L5" s="183" t="s">
        <v>16</v>
      </c>
      <c r="M5" s="184" t="s">
        <v>17</v>
      </c>
    </row>
    <row r="6" s="118" customFormat="1" ht="17" customHeight="1" spans="1:21">
      <c r="A6" s="142"/>
      <c r="B6" s="143"/>
      <c r="C6" s="139"/>
      <c r="D6" s="132"/>
      <c r="E6" s="133"/>
      <c r="F6" s="144"/>
      <c r="G6" s="144"/>
      <c r="H6" s="145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19" customFormat="1" ht="20" customHeight="1" spans="1:21">
      <c r="A7" s="146" t="s">
        <v>20</v>
      </c>
      <c r="B7" s="147"/>
      <c r="C7" s="148">
        <v>2372.16</v>
      </c>
      <c r="D7" s="149" t="s">
        <v>109</v>
      </c>
      <c r="E7" s="150">
        <f>H7</f>
        <v>1723.12</v>
      </c>
      <c r="F7" s="150"/>
      <c r="G7" s="150"/>
      <c r="H7" s="150">
        <v>1723.12</v>
      </c>
      <c r="I7" s="150">
        <v>1591.44</v>
      </c>
      <c r="J7" s="150"/>
      <c r="K7" s="150"/>
      <c r="L7" s="150"/>
      <c r="M7" s="187"/>
      <c r="N7" s="188"/>
      <c r="O7" s="188"/>
      <c r="P7" s="188"/>
      <c r="Q7" s="188"/>
      <c r="R7" s="188"/>
      <c r="S7" s="188"/>
      <c r="T7" s="188"/>
      <c r="U7" s="188"/>
    </row>
    <row r="8" s="119" customFormat="1" ht="20" customHeight="1" spans="1:21">
      <c r="A8" s="146" t="s">
        <v>22</v>
      </c>
      <c r="B8" s="147"/>
      <c r="C8" s="151">
        <v>2215.81</v>
      </c>
      <c r="D8" s="152" t="s">
        <v>110</v>
      </c>
      <c r="E8" s="150"/>
      <c r="F8" s="150"/>
      <c r="G8" s="150"/>
      <c r="H8" s="153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19" customFormat="1" ht="20" customHeight="1" spans="1:21">
      <c r="A9" s="146" t="s">
        <v>24</v>
      </c>
      <c r="B9" s="147"/>
      <c r="C9" s="154">
        <v>156.35</v>
      </c>
      <c r="D9" s="152" t="s">
        <v>111</v>
      </c>
      <c r="E9" s="150">
        <f t="shared" ref="E8:E33" si="0">H9</f>
        <v>0</v>
      </c>
      <c r="F9" s="150"/>
      <c r="G9" s="150"/>
      <c r="H9" s="150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19" customFormat="1" ht="25" customHeight="1" spans="1:21">
      <c r="A10" s="146" t="s">
        <v>26</v>
      </c>
      <c r="B10" s="147"/>
      <c r="C10" s="148"/>
      <c r="D10" s="152" t="s">
        <v>112</v>
      </c>
      <c r="E10" s="150">
        <f t="shared" si="0"/>
        <v>0</v>
      </c>
      <c r="F10" s="150"/>
      <c r="G10" s="150"/>
      <c r="H10" s="150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19" customFormat="1" ht="20" customHeight="1" spans="1:21">
      <c r="A11" s="146" t="s">
        <v>28</v>
      </c>
      <c r="B11" s="147"/>
      <c r="C11" s="151"/>
      <c r="D11" s="152" t="s">
        <v>113</v>
      </c>
      <c r="E11" s="150">
        <f t="shared" si="0"/>
        <v>0</v>
      </c>
      <c r="F11" s="150"/>
      <c r="G11" s="150"/>
      <c r="H11" s="150"/>
      <c r="I11" s="189"/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19" customFormat="1" ht="25" customHeight="1" spans="1:21">
      <c r="A12" s="146" t="s">
        <v>30</v>
      </c>
      <c r="B12" s="147"/>
      <c r="C12" s="155"/>
      <c r="D12" s="152" t="s">
        <v>114</v>
      </c>
      <c r="E12" s="150">
        <f t="shared" si="0"/>
        <v>0</v>
      </c>
      <c r="F12" s="150"/>
      <c r="G12" s="150"/>
      <c r="H12" s="150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19" customFormat="1" ht="25" customHeight="1" spans="1:21">
      <c r="A13" s="146" t="s">
        <v>32</v>
      </c>
      <c r="B13" s="156"/>
      <c r="C13" s="154"/>
      <c r="D13" s="152" t="s">
        <v>115</v>
      </c>
      <c r="E13" s="150">
        <f t="shared" si="0"/>
        <v>0</v>
      </c>
      <c r="F13" s="150"/>
      <c r="G13" s="150"/>
      <c r="H13" s="150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19" customFormat="1" ht="20" customHeight="1" spans="1:21">
      <c r="A14" s="157" t="s">
        <v>33</v>
      </c>
      <c r="B14" s="158"/>
      <c r="C14" s="148"/>
      <c r="D14" s="149" t="s">
        <v>116</v>
      </c>
      <c r="E14" s="150">
        <f t="shared" si="0"/>
        <v>436.35</v>
      </c>
      <c r="F14" s="150"/>
      <c r="G14" s="150"/>
      <c r="H14" s="150">
        <v>436.35</v>
      </c>
      <c r="I14" s="189">
        <v>417.65</v>
      </c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19" customFormat="1" ht="20" customHeight="1" spans="1:21">
      <c r="A15" s="159"/>
      <c r="B15" s="159"/>
      <c r="C15" s="160"/>
      <c r="D15" s="152" t="s">
        <v>117</v>
      </c>
      <c r="E15" s="150">
        <f t="shared" si="0"/>
        <v>0</v>
      </c>
      <c r="F15" s="150"/>
      <c r="G15" s="150"/>
      <c r="H15" s="150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19" customFormat="1" ht="20" customHeight="1" spans="1:21">
      <c r="A16" s="161"/>
      <c r="B16" s="162"/>
      <c r="C16" s="160"/>
      <c r="D16" s="152" t="s">
        <v>118</v>
      </c>
      <c r="E16" s="150">
        <f t="shared" si="0"/>
        <v>79.93</v>
      </c>
      <c r="F16" s="150"/>
      <c r="G16" s="150"/>
      <c r="H16" s="150">
        <v>79.93</v>
      </c>
      <c r="I16" s="189">
        <v>77.68</v>
      </c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19" customFormat="1" ht="20" customHeight="1" spans="1:21">
      <c r="A17" s="161"/>
      <c r="B17" s="162"/>
      <c r="C17" s="160"/>
      <c r="D17" s="149" t="s">
        <v>119</v>
      </c>
      <c r="E17" s="150"/>
      <c r="F17" s="150"/>
      <c r="G17" s="150"/>
      <c r="H17" s="150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19" customFormat="1" ht="20" customHeight="1" spans="1:21">
      <c r="A18" s="161"/>
      <c r="B18" s="162"/>
      <c r="C18" s="160"/>
      <c r="D18" s="149" t="s">
        <v>120</v>
      </c>
      <c r="E18" s="150">
        <f t="shared" si="0"/>
        <v>0</v>
      </c>
      <c r="F18" s="150"/>
      <c r="G18" s="150"/>
      <c r="H18" s="150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19" customFormat="1" ht="20" customHeight="1" spans="1:21">
      <c r="A19" s="163"/>
      <c r="B19" s="164"/>
      <c r="C19" s="160"/>
      <c r="D19" s="152" t="s">
        <v>121</v>
      </c>
      <c r="E19" s="150">
        <f t="shared" si="0"/>
        <v>0</v>
      </c>
      <c r="F19" s="150"/>
      <c r="G19" s="150"/>
      <c r="H19" s="150"/>
      <c r="I19" s="150"/>
      <c r="J19" s="150"/>
      <c r="K19" s="150"/>
      <c r="L19" s="150"/>
      <c r="M19" s="150"/>
      <c r="N19" s="188"/>
      <c r="O19" s="188"/>
      <c r="P19" s="188"/>
      <c r="Q19" s="188"/>
      <c r="R19" s="188"/>
      <c r="S19" s="188"/>
      <c r="T19" s="188"/>
      <c r="U19" s="188"/>
    </row>
    <row r="20" s="119" customFormat="1" ht="20" customHeight="1" spans="1:21">
      <c r="A20" s="161"/>
      <c r="B20" s="162"/>
      <c r="C20" s="160"/>
      <c r="D20" s="152" t="s">
        <v>122</v>
      </c>
      <c r="E20" s="150">
        <f t="shared" si="0"/>
        <v>0</v>
      </c>
      <c r="F20" s="150"/>
      <c r="G20" s="150"/>
      <c r="H20" s="150"/>
      <c r="I20" s="150"/>
      <c r="J20" s="150"/>
      <c r="K20" s="150"/>
      <c r="L20" s="150"/>
      <c r="M20" s="187"/>
      <c r="N20" s="188"/>
      <c r="O20" s="188"/>
      <c r="P20" s="188"/>
      <c r="Q20" s="188"/>
      <c r="R20" s="188"/>
      <c r="S20" s="188"/>
      <c r="T20" s="188"/>
      <c r="U20" s="188"/>
    </row>
    <row r="21" s="119" customFormat="1" ht="25" customHeight="1" spans="1:21">
      <c r="A21" s="161"/>
      <c r="B21" s="162"/>
      <c r="C21" s="160"/>
      <c r="D21" s="152" t="s">
        <v>123</v>
      </c>
      <c r="E21" s="150">
        <f t="shared" si="0"/>
        <v>0</v>
      </c>
      <c r="F21" s="150"/>
      <c r="G21" s="150"/>
      <c r="H21" s="150"/>
      <c r="I21" s="150"/>
      <c r="J21" s="150"/>
      <c r="K21" s="150"/>
      <c r="L21" s="150"/>
      <c r="M21" s="187"/>
      <c r="N21" s="188"/>
      <c r="O21" s="188"/>
      <c r="P21" s="188"/>
      <c r="Q21" s="188"/>
      <c r="R21" s="188"/>
      <c r="S21" s="188"/>
      <c r="T21" s="188"/>
      <c r="U21" s="188"/>
    </row>
    <row r="22" s="119" customFormat="1" ht="19" customHeight="1" spans="1:21">
      <c r="A22" s="165"/>
      <c r="B22" s="165"/>
      <c r="C22" s="166"/>
      <c r="D22" s="152" t="s">
        <v>124</v>
      </c>
      <c r="E22" s="150">
        <f t="shared" si="0"/>
        <v>0</v>
      </c>
      <c r="F22" s="150"/>
      <c r="G22" s="150"/>
      <c r="H22" s="150"/>
      <c r="I22" s="150"/>
      <c r="J22" s="150"/>
      <c r="K22" s="150"/>
      <c r="L22" s="150"/>
      <c r="M22" s="187"/>
      <c r="N22" s="188"/>
      <c r="O22" s="188"/>
      <c r="P22" s="188"/>
      <c r="Q22" s="188"/>
      <c r="R22" s="188"/>
      <c r="S22" s="188"/>
      <c r="T22" s="188"/>
      <c r="U22" s="188"/>
    </row>
    <row r="23" s="119" customFormat="1" ht="19" customHeight="1" spans="1:21">
      <c r="A23" s="167"/>
      <c r="B23" s="168"/>
      <c r="C23" s="166"/>
      <c r="D23" s="152" t="s">
        <v>125</v>
      </c>
      <c r="E23" s="150">
        <f t="shared" si="0"/>
        <v>0</v>
      </c>
      <c r="F23" s="150"/>
      <c r="G23" s="150"/>
      <c r="H23" s="150"/>
      <c r="I23" s="150"/>
      <c r="J23" s="150"/>
      <c r="K23" s="150"/>
      <c r="L23" s="150"/>
      <c r="M23" s="187"/>
      <c r="N23" s="188"/>
      <c r="O23" s="188"/>
      <c r="P23" s="188"/>
      <c r="Q23" s="188"/>
      <c r="R23" s="188"/>
      <c r="S23" s="188"/>
      <c r="T23" s="188"/>
      <c r="U23" s="188"/>
    </row>
    <row r="24" s="119" customFormat="1" ht="19" customHeight="1" spans="1:21">
      <c r="A24" s="167"/>
      <c r="B24" s="168"/>
      <c r="C24" s="166"/>
      <c r="D24" s="152" t="s">
        <v>126</v>
      </c>
      <c r="E24" s="150">
        <f t="shared" si="0"/>
        <v>0</v>
      </c>
      <c r="F24" s="150"/>
      <c r="G24" s="150"/>
      <c r="H24" s="150"/>
      <c r="I24" s="150"/>
      <c r="J24" s="150"/>
      <c r="K24" s="150"/>
      <c r="L24" s="150"/>
      <c r="M24" s="187"/>
      <c r="N24" s="188"/>
      <c r="O24" s="188"/>
      <c r="P24" s="188"/>
      <c r="Q24" s="188"/>
      <c r="R24" s="188"/>
      <c r="S24" s="188"/>
      <c r="T24" s="188"/>
      <c r="U24" s="188"/>
    </row>
    <row r="25" s="119" customFormat="1" ht="19" customHeight="1" spans="1:21">
      <c r="A25" s="167"/>
      <c r="B25" s="168"/>
      <c r="C25" s="166"/>
      <c r="D25" s="152" t="s">
        <v>127</v>
      </c>
      <c r="E25" s="150">
        <f t="shared" si="0"/>
        <v>0</v>
      </c>
      <c r="F25" s="150"/>
      <c r="G25" s="150"/>
      <c r="H25" s="150"/>
      <c r="I25" s="150"/>
      <c r="J25" s="150"/>
      <c r="K25" s="150"/>
      <c r="L25" s="150"/>
      <c r="M25" s="187"/>
      <c r="N25" s="188"/>
      <c r="O25" s="188"/>
      <c r="P25" s="188"/>
      <c r="Q25" s="188"/>
      <c r="R25" s="188"/>
      <c r="S25" s="188"/>
      <c r="T25" s="188"/>
      <c r="U25" s="188"/>
    </row>
    <row r="26" s="119" customFormat="1" ht="19" customHeight="1" spans="1:21">
      <c r="A26" s="167"/>
      <c r="B26" s="168"/>
      <c r="C26" s="166"/>
      <c r="D26" s="152" t="s">
        <v>128</v>
      </c>
      <c r="E26" s="150">
        <f t="shared" si="0"/>
        <v>132.76</v>
      </c>
      <c r="F26" s="150"/>
      <c r="G26" s="150"/>
      <c r="H26" s="150">
        <v>132.76</v>
      </c>
      <c r="I26" s="150">
        <v>129.04</v>
      </c>
      <c r="J26" s="150"/>
      <c r="K26" s="150"/>
      <c r="L26" s="150"/>
      <c r="M26" s="187"/>
      <c r="N26" s="188"/>
      <c r="O26" s="188"/>
      <c r="P26" s="188"/>
      <c r="Q26" s="188"/>
      <c r="R26" s="188"/>
      <c r="S26" s="188"/>
      <c r="T26" s="188"/>
      <c r="U26" s="188"/>
    </row>
    <row r="27" s="119" customFormat="1" ht="19" customHeight="1" spans="1:21">
      <c r="A27" s="167"/>
      <c r="B27" s="168"/>
      <c r="C27" s="166"/>
      <c r="D27" s="152" t="s">
        <v>129</v>
      </c>
      <c r="E27" s="150">
        <f t="shared" si="0"/>
        <v>0</v>
      </c>
      <c r="F27" s="150"/>
      <c r="G27" s="150"/>
      <c r="H27" s="150"/>
      <c r="I27" s="150"/>
      <c r="J27" s="150"/>
      <c r="K27" s="150"/>
      <c r="L27" s="150"/>
      <c r="M27" s="187"/>
      <c r="N27" s="188"/>
      <c r="O27" s="188"/>
      <c r="P27" s="188"/>
      <c r="Q27" s="188"/>
      <c r="R27" s="188"/>
      <c r="S27" s="188"/>
      <c r="T27" s="188"/>
      <c r="U27" s="188"/>
    </row>
    <row r="28" s="119" customFormat="1" ht="19" customHeight="1" spans="1:21">
      <c r="A28" s="167"/>
      <c r="B28" s="168"/>
      <c r="C28" s="166"/>
      <c r="D28" s="152" t="s">
        <v>130</v>
      </c>
      <c r="E28" s="150">
        <f t="shared" si="0"/>
        <v>0</v>
      </c>
      <c r="F28" s="150"/>
      <c r="G28" s="150"/>
      <c r="H28" s="150"/>
      <c r="I28" s="150"/>
      <c r="J28" s="150"/>
      <c r="K28" s="150"/>
      <c r="L28" s="150"/>
      <c r="M28" s="187"/>
      <c r="N28" s="188"/>
      <c r="O28" s="188"/>
      <c r="P28" s="188"/>
      <c r="Q28" s="188"/>
      <c r="R28" s="188"/>
      <c r="S28" s="188"/>
      <c r="T28" s="188"/>
      <c r="U28" s="188"/>
    </row>
    <row r="29" s="119" customFormat="1" ht="19" customHeight="1" spans="1:21">
      <c r="A29" s="167"/>
      <c r="B29" s="168"/>
      <c r="C29" s="166"/>
      <c r="D29" s="152" t="s">
        <v>131</v>
      </c>
      <c r="E29" s="150">
        <f t="shared" si="0"/>
        <v>0</v>
      </c>
      <c r="F29" s="150"/>
      <c r="G29" s="150"/>
      <c r="H29" s="150"/>
      <c r="I29" s="150"/>
      <c r="J29" s="150"/>
      <c r="K29" s="150"/>
      <c r="L29" s="150"/>
      <c r="M29" s="187"/>
      <c r="N29" s="188"/>
      <c r="O29" s="188"/>
      <c r="P29" s="188"/>
      <c r="Q29" s="188"/>
      <c r="R29" s="188"/>
      <c r="S29" s="188"/>
      <c r="T29" s="188"/>
      <c r="U29" s="188"/>
    </row>
    <row r="30" s="119" customFormat="1" ht="19" customHeight="1" spans="1:21">
      <c r="A30" s="167"/>
      <c r="B30" s="168"/>
      <c r="C30" s="166"/>
      <c r="D30" s="152" t="s">
        <v>132</v>
      </c>
      <c r="E30" s="150">
        <f t="shared" si="0"/>
        <v>0</v>
      </c>
      <c r="F30" s="150"/>
      <c r="G30" s="150"/>
      <c r="H30" s="150"/>
      <c r="I30" s="150"/>
      <c r="J30" s="150"/>
      <c r="K30" s="150"/>
      <c r="L30" s="150"/>
      <c r="M30" s="187"/>
      <c r="N30" s="188"/>
      <c r="O30" s="188"/>
      <c r="P30" s="188"/>
      <c r="Q30" s="188"/>
      <c r="R30" s="188"/>
      <c r="S30" s="188"/>
      <c r="T30" s="188"/>
      <c r="U30" s="188"/>
    </row>
    <row r="31" s="119" customFormat="1" ht="19" customHeight="1" spans="1:21">
      <c r="A31" s="169" t="s">
        <v>34</v>
      </c>
      <c r="B31" s="170"/>
      <c r="C31" s="148"/>
      <c r="D31" s="152" t="s">
        <v>133</v>
      </c>
      <c r="E31" s="150">
        <f t="shared" si="0"/>
        <v>0</v>
      </c>
      <c r="F31" s="150"/>
      <c r="G31" s="150"/>
      <c r="H31" s="150"/>
      <c r="I31" s="150"/>
      <c r="J31" s="150"/>
      <c r="K31" s="150"/>
      <c r="L31" s="150"/>
      <c r="M31" s="187"/>
      <c r="N31" s="188"/>
      <c r="O31" s="188"/>
      <c r="P31" s="188"/>
      <c r="Q31" s="188"/>
      <c r="R31" s="188"/>
      <c r="S31" s="188"/>
      <c r="T31" s="188"/>
      <c r="U31" s="188"/>
    </row>
    <row r="32" s="119" customFormat="1" ht="19" customHeight="1" spans="1:21">
      <c r="A32" s="171" t="s">
        <v>35</v>
      </c>
      <c r="B32" s="172"/>
      <c r="C32" s="151"/>
      <c r="D32" s="152" t="s">
        <v>134</v>
      </c>
      <c r="E32" s="150">
        <f t="shared" si="0"/>
        <v>0</v>
      </c>
      <c r="F32" s="150"/>
      <c r="G32" s="150"/>
      <c r="H32" s="150"/>
      <c r="I32" s="150"/>
      <c r="J32" s="150"/>
      <c r="K32" s="150"/>
      <c r="L32" s="150"/>
      <c r="M32" s="187"/>
      <c r="N32" s="188"/>
      <c r="O32" s="188"/>
      <c r="P32" s="188"/>
      <c r="Q32" s="188"/>
      <c r="R32" s="188"/>
      <c r="S32" s="188"/>
      <c r="T32" s="188"/>
      <c r="U32" s="188"/>
    </row>
    <row r="33" s="119" customFormat="1" ht="25" customHeight="1" spans="1:21">
      <c r="A33" s="171" t="s">
        <v>135</v>
      </c>
      <c r="B33" s="172"/>
      <c r="C33" s="155"/>
      <c r="D33" s="152" t="s">
        <v>136</v>
      </c>
      <c r="E33" s="150">
        <f t="shared" si="0"/>
        <v>0</v>
      </c>
      <c r="F33" s="150"/>
      <c r="G33" s="150"/>
      <c r="H33" s="150"/>
      <c r="I33" s="150"/>
      <c r="J33" s="150"/>
      <c r="K33" s="150"/>
      <c r="L33" s="150"/>
      <c r="M33" s="187"/>
      <c r="N33" s="188"/>
      <c r="O33" s="188"/>
      <c r="P33" s="188"/>
      <c r="Q33" s="188"/>
      <c r="R33" s="188"/>
      <c r="S33" s="188"/>
      <c r="T33" s="188"/>
      <c r="U33" s="188"/>
    </row>
    <row r="34" s="119" customFormat="1" ht="19" customHeight="1" spans="1:21">
      <c r="A34" s="171" t="s">
        <v>137</v>
      </c>
      <c r="B34" s="172"/>
      <c r="C34" s="155"/>
      <c r="D34" s="152" t="s">
        <v>138</v>
      </c>
      <c r="E34" s="150"/>
      <c r="F34" s="150"/>
      <c r="G34" s="150"/>
      <c r="H34" s="150"/>
      <c r="I34" s="150"/>
      <c r="J34" s="150"/>
      <c r="K34" s="150"/>
      <c r="L34" s="150"/>
      <c r="M34" s="187"/>
      <c r="N34" s="188"/>
      <c r="O34" s="188"/>
      <c r="P34" s="188"/>
      <c r="Q34" s="188"/>
      <c r="R34" s="188"/>
      <c r="S34" s="188"/>
      <c r="T34" s="188"/>
      <c r="U34" s="188"/>
    </row>
    <row r="35" s="119" customFormat="1" ht="19" customHeight="1" spans="1:21">
      <c r="A35" s="126" t="s">
        <v>139</v>
      </c>
      <c r="B35" s="128"/>
      <c r="C35" s="173">
        <v>2372.16</v>
      </c>
      <c r="D35" s="174" t="s">
        <v>140</v>
      </c>
      <c r="E35" s="150">
        <f>SUM(E7:E34)</f>
        <v>2372.16</v>
      </c>
      <c r="F35" s="150">
        <f>SUM(F7:F34)</f>
        <v>0</v>
      </c>
      <c r="G35" s="150">
        <f>SUM(G7:G34)</f>
        <v>0</v>
      </c>
      <c r="H35" s="150">
        <f>SUM(H7:H34)</f>
        <v>2372.16</v>
      </c>
      <c r="I35" s="150">
        <f>SUM(I7:I34)</f>
        <v>2215.81</v>
      </c>
      <c r="J35" s="150"/>
      <c r="K35" s="150"/>
      <c r="L35" s="150"/>
      <c r="M35" s="187"/>
      <c r="N35" s="188"/>
      <c r="O35" s="188"/>
      <c r="P35" s="188"/>
      <c r="Q35" s="188"/>
      <c r="R35" s="188"/>
      <c r="S35" s="188"/>
      <c r="T35" s="188"/>
      <c r="U35" s="188"/>
    </row>
    <row r="36" s="118" customFormat="1" ht="14.25" spans="1:4">
      <c r="A36" s="175"/>
      <c r="B36" s="175"/>
      <c r="D36" s="176"/>
    </row>
    <row r="37" s="118" customFormat="1" ht="14.25" spans="1:2">
      <c r="A37" s="175"/>
      <c r="B37" s="175"/>
    </row>
    <row r="38" s="118" customFormat="1" ht="14.25" spans="1:2">
      <c r="A38" s="175"/>
      <c r="B38" s="175"/>
    </row>
    <row r="39" s="118" customFormat="1" ht="14.25" spans="1:2">
      <c r="A39" s="175"/>
      <c r="B39" s="175"/>
    </row>
    <row r="40" s="118" customFormat="1" ht="14.25" spans="1:2">
      <c r="A40" s="175"/>
      <c r="B40" s="175"/>
    </row>
    <row r="41" s="118" customFormat="1" ht="14.25" spans="1:2">
      <c r="A41" s="175"/>
      <c r="B41" s="175"/>
    </row>
    <row r="42" s="118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826388888888889" right="1.0625" top="0.786805555555556" bottom="0.786805555555556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G20" sqref="G20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7.625" style="44" customWidth="1"/>
    <col min="5" max="5" width="27.8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7" t="s">
        <v>2</v>
      </c>
    </row>
    <row r="3" s="42" customFormat="1" ht="16.5" customHeight="1" spans="1:11">
      <c r="A3" s="49" t="s">
        <v>93</v>
      </c>
      <c r="B3" s="50"/>
      <c r="C3" s="51"/>
      <c r="D3" s="52" t="s">
        <v>142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95</v>
      </c>
      <c r="G4" s="58"/>
      <c r="H4" s="58"/>
      <c r="I4" s="68" t="s">
        <v>96</v>
      </c>
      <c r="J4" s="69"/>
      <c r="K4" s="70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143</v>
      </c>
      <c r="H5" s="53" t="s">
        <v>144</v>
      </c>
      <c r="I5" s="53" t="s">
        <v>18</v>
      </c>
      <c r="J5" s="53" t="s">
        <v>99</v>
      </c>
      <c r="K5" s="53" t="s">
        <v>100</v>
      </c>
    </row>
    <row r="6" s="115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5" customFormat="1" ht="23" customHeight="1" spans="1:11">
      <c r="A7" s="116"/>
      <c r="B7" s="116"/>
      <c r="C7" s="116"/>
      <c r="D7" s="116" t="s">
        <v>68</v>
      </c>
      <c r="E7" s="116" t="s">
        <v>69</v>
      </c>
      <c r="F7" s="54">
        <v>1981.84</v>
      </c>
      <c r="G7" s="54">
        <v>1806.17</v>
      </c>
      <c r="H7" s="54">
        <v>175.67</v>
      </c>
      <c r="I7" s="54">
        <v>390.32</v>
      </c>
      <c r="J7" s="54">
        <v>369.82</v>
      </c>
      <c r="K7" s="54">
        <v>20.5</v>
      </c>
    </row>
    <row r="8" s="43" customFormat="1" ht="23" customHeight="1" spans="1:11">
      <c r="A8" s="116"/>
      <c r="B8" s="116"/>
      <c r="C8" s="116"/>
      <c r="D8" s="116" t="s">
        <v>70</v>
      </c>
      <c r="E8" s="116" t="s">
        <v>71</v>
      </c>
      <c r="F8" s="54">
        <f>SUM(F9:F16)</f>
        <v>1981.84</v>
      </c>
      <c r="G8" s="54">
        <f>SUM(G9:G16)</f>
        <v>1806.17</v>
      </c>
      <c r="H8" s="54">
        <f t="shared" ref="H8:K8" si="0">SUM(H9:H12)</f>
        <v>175.67</v>
      </c>
      <c r="I8" s="54">
        <f t="shared" si="0"/>
        <v>390.32</v>
      </c>
      <c r="J8" s="54">
        <f t="shared" si="0"/>
        <v>369.82</v>
      </c>
      <c r="K8" s="54">
        <f t="shared" si="0"/>
        <v>20.5</v>
      </c>
    </row>
    <row r="9" s="43" customFormat="1" ht="23" customHeight="1" spans="1:11">
      <c r="A9" s="116" t="s">
        <v>72</v>
      </c>
      <c r="B9" s="116" t="s">
        <v>73</v>
      </c>
      <c r="C9" s="116" t="s">
        <v>74</v>
      </c>
      <c r="D9" s="116" t="s">
        <v>75</v>
      </c>
      <c r="E9" s="116" t="s">
        <v>76</v>
      </c>
      <c r="F9" s="54">
        <f t="shared" ref="F9:F16" si="1">G9+H9</f>
        <v>1443.49</v>
      </c>
      <c r="G9" s="54">
        <v>1267.82</v>
      </c>
      <c r="H9" s="54">
        <v>175.67</v>
      </c>
      <c r="I9" s="54">
        <f t="shared" ref="I9:I16" si="2">J9+K9</f>
        <v>180.85</v>
      </c>
      <c r="J9" s="54">
        <v>180.85</v>
      </c>
      <c r="K9" s="54"/>
    </row>
    <row r="10" s="43" customFormat="1" ht="23" customHeight="1" spans="1:11">
      <c r="A10" s="116" t="s">
        <v>72</v>
      </c>
      <c r="B10" s="116" t="s">
        <v>73</v>
      </c>
      <c r="C10" s="116" t="s">
        <v>77</v>
      </c>
      <c r="D10" s="116" t="s">
        <v>75</v>
      </c>
      <c r="E10" s="116" t="s">
        <v>78</v>
      </c>
      <c r="F10" s="54">
        <f t="shared" si="1"/>
        <v>0</v>
      </c>
      <c r="G10" s="54"/>
      <c r="H10" s="54"/>
      <c r="I10" s="54">
        <f t="shared" si="2"/>
        <v>83.77</v>
      </c>
      <c r="J10" s="54">
        <v>78.27</v>
      </c>
      <c r="K10" s="54">
        <v>5.5</v>
      </c>
    </row>
    <row r="11" s="43" customFormat="1" ht="23" customHeight="1" spans="1:11">
      <c r="A11" s="116" t="s">
        <v>72</v>
      </c>
      <c r="B11" s="116" t="s">
        <v>73</v>
      </c>
      <c r="C11" s="116" t="s">
        <v>79</v>
      </c>
      <c r="D11" s="116" t="s">
        <v>75</v>
      </c>
      <c r="E11" s="116" t="s">
        <v>80</v>
      </c>
      <c r="F11" s="54">
        <f t="shared" si="1"/>
        <v>0</v>
      </c>
      <c r="G11" s="54"/>
      <c r="H11" s="54"/>
      <c r="I11" s="54">
        <f t="shared" si="2"/>
        <v>15</v>
      </c>
      <c r="J11" s="54"/>
      <c r="K11" s="54">
        <v>15</v>
      </c>
    </row>
    <row r="12" s="43" customFormat="1" ht="23" customHeight="1" spans="1:11">
      <c r="A12" s="116" t="s">
        <v>81</v>
      </c>
      <c r="B12" s="116" t="s">
        <v>82</v>
      </c>
      <c r="C12" s="116" t="s">
        <v>79</v>
      </c>
      <c r="D12" s="116" t="s">
        <v>75</v>
      </c>
      <c r="E12" s="116" t="s">
        <v>83</v>
      </c>
      <c r="F12" s="54">
        <f t="shared" si="1"/>
        <v>89.03</v>
      </c>
      <c r="G12" s="54">
        <v>89.03</v>
      </c>
      <c r="H12" s="54"/>
      <c r="I12" s="54">
        <f t="shared" si="2"/>
        <v>110.7</v>
      </c>
      <c r="J12" s="54">
        <v>110.7</v>
      </c>
      <c r="K12" s="54"/>
    </row>
    <row r="13" s="43" customFormat="1" ht="23" customHeight="1" spans="1:11">
      <c r="A13" s="116" t="s">
        <v>81</v>
      </c>
      <c r="B13" s="116" t="s">
        <v>82</v>
      </c>
      <c r="C13" s="116" t="s">
        <v>82</v>
      </c>
      <c r="D13" s="116" t="s">
        <v>75</v>
      </c>
      <c r="E13" s="116" t="s">
        <v>84</v>
      </c>
      <c r="F13" s="54">
        <f t="shared" si="1"/>
        <v>227.33</v>
      </c>
      <c r="G13" s="54">
        <v>227.33</v>
      </c>
      <c r="H13" s="54"/>
      <c r="I13" s="54">
        <f t="shared" si="2"/>
        <v>0</v>
      </c>
      <c r="J13" s="54"/>
      <c r="K13" s="54"/>
    </row>
    <row r="14" s="43" customFormat="1" ht="23" customHeight="1" spans="1:11">
      <c r="A14" s="116" t="s">
        <v>81</v>
      </c>
      <c r="B14" s="116" t="s">
        <v>85</v>
      </c>
      <c r="C14" s="116" t="s">
        <v>74</v>
      </c>
      <c r="D14" s="116" t="s">
        <v>75</v>
      </c>
      <c r="E14" s="116" t="s">
        <v>86</v>
      </c>
      <c r="F14" s="54">
        <f t="shared" si="1"/>
        <v>9.3</v>
      </c>
      <c r="G14" s="54">
        <v>9.3</v>
      </c>
      <c r="H14" s="54"/>
      <c r="I14" s="54">
        <f t="shared" si="2"/>
        <v>0</v>
      </c>
      <c r="J14" s="54"/>
      <c r="K14" s="54"/>
    </row>
    <row r="15" s="43" customFormat="1" ht="23" customHeight="1" spans="1:11">
      <c r="A15" s="116" t="s">
        <v>87</v>
      </c>
      <c r="B15" s="116" t="s">
        <v>88</v>
      </c>
      <c r="C15" s="116" t="s">
        <v>74</v>
      </c>
      <c r="D15" s="116" t="s">
        <v>75</v>
      </c>
      <c r="E15" s="116" t="s">
        <v>89</v>
      </c>
      <c r="F15" s="54">
        <f t="shared" si="1"/>
        <v>79.93</v>
      </c>
      <c r="G15" s="54">
        <v>79.93</v>
      </c>
      <c r="H15" s="54"/>
      <c r="I15" s="54">
        <f t="shared" si="2"/>
        <v>0</v>
      </c>
      <c r="J15" s="54"/>
      <c r="K15" s="54"/>
    </row>
    <row r="16" s="43" customFormat="1" ht="23" customHeight="1" spans="1:11">
      <c r="A16" s="116" t="s">
        <v>90</v>
      </c>
      <c r="B16" s="116" t="s">
        <v>77</v>
      </c>
      <c r="C16" s="116" t="s">
        <v>74</v>
      </c>
      <c r="D16" s="116" t="s">
        <v>75</v>
      </c>
      <c r="E16" s="116" t="s">
        <v>91</v>
      </c>
      <c r="F16" s="54">
        <f t="shared" si="1"/>
        <v>132.76</v>
      </c>
      <c r="G16" s="54">
        <v>132.76</v>
      </c>
      <c r="H16" s="54"/>
      <c r="I16" s="54">
        <f t="shared" si="2"/>
        <v>0</v>
      </c>
      <c r="J16" s="54"/>
      <c r="K16" s="54"/>
    </row>
    <row r="17" s="43" customFormat="1" ht="23" customHeight="1"/>
    <row r="18" s="43" customFormat="1" ht="14.25" spans="5:12">
      <c r="E18" s="44"/>
      <c r="F18" s="44"/>
      <c r="G18" s="44"/>
      <c r="H18" s="44"/>
      <c r="I18" s="44"/>
      <c r="J18" s="44"/>
      <c r="K18" s="44"/>
      <c r="L18" s="44"/>
    </row>
    <row r="19" s="43" customFormat="1" ht="14.25" spans="5:12">
      <c r="E19" s="44"/>
      <c r="F19" s="44"/>
      <c r="G19" s="44"/>
      <c r="H19" s="44"/>
      <c r="I19" s="44"/>
      <c r="J19" s="44"/>
      <c r="K19" s="44"/>
      <c r="L19" s="44"/>
    </row>
    <row r="20" s="43" customFormat="1" ht="14.25" spans="5:12">
      <c r="E20" s="44"/>
      <c r="F20" s="44"/>
      <c r="G20" s="44"/>
      <c r="H20" s="44"/>
      <c r="I20" s="44"/>
      <c r="J20" s="44"/>
      <c r="K20" s="44"/>
      <c r="L20" s="44"/>
    </row>
    <row r="21" s="43" customFormat="1" ht="14.25" spans="5:12">
      <c r="E21" s="44"/>
      <c r="F21" s="44"/>
      <c r="G21" s="44"/>
      <c r="H21" s="44"/>
      <c r="I21" s="44"/>
      <c r="J21" s="44"/>
      <c r="K21" s="44"/>
      <c r="L21" s="44"/>
    </row>
    <row r="22" s="43" customFormat="1" ht="14.25" spans="5:12">
      <c r="E22" s="44"/>
      <c r="F22" s="44"/>
      <c r="G22" s="44"/>
      <c r="H22" s="44"/>
      <c r="I22" s="44"/>
      <c r="J22" s="44"/>
      <c r="K22" s="44"/>
      <c r="L22" s="44"/>
    </row>
    <row r="23" s="43" customFormat="1" ht="14.25" spans="5:12">
      <c r="E23" s="44"/>
      <c r="F23" s="44"/>
      <c r="G23" s="44"/>
      <c r="H23" s="44"/>
      <c r="I23" s="44"/>
      <c r="J23" s="44"/>
      <c r="K23" s="44"/>
      <c r="L23" s="44"/>
    </row>
    <row r="24" s="43" customFormat="1" ht="14.25" spans="5:12">
      <c r="E24" s="44"/>
      <c r="F24" s="44"/>
      <c r="G24" s="44"/>
      <c r="H24" s="44"/>
      <c r="I24" s="44"/>
      <c r="J24" s="44"/>
      <c r="K24" s="44"/>
      <c r="L24" s="44"/>
    </row>
    <row r="25" s="43" customFormat="1" ht="14.25" spans="5:12">
      <c r="E25" s="44"/>
      <c r="F25" s="44"/>
      <c r="G25" s="44"/>
      <c r="H25" s="44"/>
      <c r="I25" s="44"/>
      <c r="J25" s="44"/>
      <c r="K25" s="44"/>
      <c r="L25" s="44"/>
    </row>
    <row r="26" s="43" customFormat="1" ht="14.25" spans="5:12">
      <c r="E26" s="44"/>
      <c r="F26" s="44"/>
      <c r="G26" s="44"/>
      <c r="H26" s="44"/>
      <c r="I26" s="44"/>
      <c r="J26" s="44"/>
      <c r="K26" s="44"/>
      <c r="L26" s="44"/>
    </row>
    <row r="27" s="43" customFormat="1" ht="14.25" spans="5:12">
      <c r="E27" s="44"/>
      <c r="F27" s="44"/>
      <c r="G27" s="44"/>
      <c r="H27" s="44"/>
      <c r="I27" s="44"/>
      <c r="J27" s="44"/>
      <c r="K27" s="44"/>
      <c r="L27" s="44"/>
    </row>
    <row r="28" s="43" customFormat="1" ht="14.25" spans="5:12">
      <c r="E28" s="44"/>
      <c r="F28" s="44"/>
      <c r="G28" s="44"/>
      <c r="H28" s="44"/>
      <c r="I28" s="44"/>
      <c r="J28" s="44"/>
      <c r="K28" s="44"/>
      <c r="L28" s="44"/>
    </row>
    <row r="29" s="43" customFormat="1" ht="14.25" spans="5:12">
      <c r="E29" s="44"/>
      <c r="F29" s="44"/>
      <c r="G29" s="44"/>
      <c r="H29" s="44"/>
      <c r="I29" s="44"/>
      <c r="J29" s="44"/>
      <c r="K29" s="44"/>
      <c r="L29" s="44"/>
    </row>
    <row r="30" s="43" customFormat="1" ht="14.25" spans="5:12">
      <c r="E30" s="44"/>
      <c r="F30" s="44"/>
      <c r="G30" s="44"/>
      <c r="H30" s="44"/>
      <c r="I30" s="44"/>
      <c r="J30" s="44"/>
      <c r="K30" s="44"/>
      <c r="L30" s="44"/>
    </row>
    <row r="31" s="43" customFormat="1" ht="14.25" spans="5:12">
      <c r="E31" s="44"/>
      <c r="F31" s="44"/>
      <c r="G31" s="44"/>
      <c r="H31" s="44"/>
      <c r="I31" s="44"/>
      <c r="J31" s="44"/>
      <c r="K31" s="44"/>
      <c r="L31" s="44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0.865972222222222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showGridLines="0" showZeros="0" tabSelected="1" workbookViewId="0">
      <selection activeCell="R10" sqref="R10"/>
    </sheetView>
  </sheetViews>
  <sheetFormatPr defaultColWidth="8.88333333333333" defaultRowHeight="13.5"/>
  <cols>
    <col min="1" max="1" width="5.5" style="85" customWidth="1"/>
    <col min="2" max="2" width="3.625" style="85" customWidth="1"/>
    <col min="3" max="3" width="17.875" style="85" customWidth="1"/>
    <col min="4" max="4" width="5.375" style="85" customWidth="1"/>
    <col min="5" max="5" width="5.75" style="85" customWidth="1"/>
    <col min="6" max="6" width="14.375" style="85" customWidth="1"/>
    <col min="7" max="7" width="10.125" style="85" customWidth="1"/>
    <col min="8" max="8" width="11" style="85" customWidth="1"/>
    <col min="9" max="9" width="7.125" style="85" customWidth="1"/>
    <col min="10" max="10" width="6.375" style="85" customWidth="1"/>
    <col min="11" max="12" width="5" style="85" customWidth="1"/>
    <col min="13" max="13" width="6.5" style="85" customWidth="1"/>
    <col min="14" max="14" width="6.8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3" customFormat="1" ht="42" customHeight="1" spans="1:17">
      <c r="A1" s="86" t="s">
        <v>145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3" customFormat="1" ht="15" customHeight="1" spans="1:17">
      <c r="A2" s="15" t="s">
        <v>1</v>
      </c>
      <c r="B2" s="13"/>
      <c r="C2" s="13"/>
      <c r="D2" s="13"/>
      <c r="E2" s="13"/>
      <c r="F2" s="13"/>
      <c r="P2" s="106" t="s">
        <v>2</v>
      </c>
      <c r="Q2" s="106"/>
    </row>
    <row r="3" ht="20.1" customHeight="1" spans="1:17">
      <c r="A3" s="87" t="s">
        <v>146</v>
      </c>
      <c r="B3" s="88"/>
      <c r="C3" s="89"/>
      <c r="D3" s="87" t="s">
        <v>147</v>
      </c>
      <c r="E3" s="88"/>
      <c r="F3" s="89"/>
      <c r="G3" s="90" t="s">
        <v>148</v>
      </c>
      <c r="H3" s="91"/>
      <c r="I3" s="91"/>
      <c r="J3" s="91"/>
      <c r="K3" s="91"/>
      <c r="L3" s="91"/>
      <c r="M3" s="91"/>
      <c r="N3" s="91"/>
      <c r="O3" s="91"/>
      <c r="P3" s="91"/>
      <c r="Q3" s="109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07"/>
      <c r="J4" s="108" t="s">
        <v>49</v>
      </c>
      <c r="K4" s="109"/>
      <c r="L4" s="109"/>
      <c r="M4" s="109"/>
      <c r="N4" s="109"/>
      <c r="O4" s="109"/>
      <c r="P4" s="95" t="s">
        <v>50</v>
      </c>
      <c r="Q4" s="113" t="s">
        <v>149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99"/>
      <c r="Q5" s="114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4" customHeight="1" spans="1:17">
      <c r="A7" s="102"/>
      <c r="B7" s="102"/>
      <c r="C7" s="20" t="s">
        <v>8</v>
      </c>
      <c r="D7" s="103"/>
      <c r="E7" s="103"/>
      <c r="F7" s="103"/>
      <c r="G7" s="21">
        <v>1981.8401</v>
      </c>
      <c r="H7" s="21">
        <v>1861.351</v>
      </c>
      <c r="I7" s="112"/>
      <c r="J7" s="112">
        <f>M7</f>
        <v>120.4891</v>
      </c>
      <c r="K7" s="112"/>
      <c r="L7" s="112"/>
      <c r="M7" s="112">
        <f>G7-H7</f>
        <v>120.4891</v>
      </c>
      <c r="N7" s="112"/>
      <c r="O7" s="112"/>
      <c r="P7" s="112"/>
      <c r="Q7" s="112"/>
    </row>
    <row r="8" s="84" customFormat="1" ht="21" customHeight="1" spans="1:17">
      <c r="A8" s="20">
        <v>301</v>
      </c>
      <c r="B8" s="20"/>
      <c r="C8" s="20" t="s">
        <v>150</v>
      </c>
      <c r="D8" s="20">
        <v>501</v>
      </c>
      <c r="E8" s="20"/>
      <c r="F8" s="104"/>
      <c r="G8" s="21">
        <v>1707.8401</v>
      </c>
      <c r="H8" s="21">
        <v>1610.8948</v>
      </c>
      <c r="I8" s="104"/>
      <c r="J8" s="112">
        <f t="shared" ref="J8:J34" si="0">M8</f>
        <v>96.9452999999999</v>
      </c>
      <c r="K8" s="104"/>
      <c r="L8" s="104"/>
      <c r="M8" s="112">
        <f t="shared" ref="M8:M34" si="1">G8-H8</f>
        <v>96.9452999999999</v>
      </c>
      <c r="N8" s="104"/>
      <c r="O8" s="104"/>
      <c r="P8" s="104"/>
      <c r="Q8" s="104"/>
    </row>
    <row r="9" s="84" customFormat="1" ht="21" customHeight="1" spans="1:17">
      <c r="A9" s="20">
        <v>301</v>
      </c>
      <c r="B9" s="20" t="s">
        <v>74</v>
      </c>
      <c r="C9" s="20" t="s">
        <v>151</v>
      </c>
      <c r="D9" s="20">
        <v>501</v>
      </c>
      <c r="E9" s="105" t="s">
        <v>74</v>
      </c>
      <c r="F9" s="20" t="s">
        <v>152</v>
      </c>
      <c r="G9" s="21">
        <v>621.7404</v>
      </c>
      <c r="H9" s="21">
        <v>603.8436</v>
      </c>
      <c r="I9" s="104"/>
      <c r="J9" s="112">
        <f t="shared" si="0"/>
        <v>17.8968</v>
      </c>
      <c r="K9" s="104"/>
      <c r="L9" s="104"/>
      <c r="M9" s="112">
        <f t="shared" si="1"/>
        <v>17.8968</v>
      </c>
      <c r="N9" s="104"/>
      <c r="O9" s="104"/>
      <c r="P9" s="104"/>
      <c r="Q9" s="104"/>
    </row>
    <row r="10" s="84" customFormat="1" ht="21" customHeight="1" spans="1:17">
      <c r="A10" s="20">
        <v>301</v>
      </c>
      <c r="B10" s="20" t="s">
        <v>77</v>
      </c>
      <c r="C10" s="20" t="s">
        <v>153</v>
      </c>
      <c r="D10" s="20">
        <v>501</v>
      </c>
      <c r="E10" s="105" t="s">
        <v>74</v>
      </c>
      <c r="F10" s="20" t="s">
        <v>152</v>
      </c>
      <c r="G10" s="21">
        <v>400.1424</v>
      </c>
      <c r="H10" s="21">
        <v>389.394</v>
      </c>
      <c r="I10" s="104"/>
      <c r="J10" s="112">
        <f t="shared" si="0"/>
        <v>10.7484</v>
      </c>
      <c r="K10" s="104"/>
      <c r="L10" s="104"/>
      <c r="M10" s="112">
        <f t="shared" si="1"/>
        <v>10.7484</v>
      </c>
      <c r="N10" s="104"/>
      <c r="O10" s="104"/>
      <c r="P10" s="104"/>
      <c r="Q10" s="104"/>
    </row>
    <row r="11" s="84" customFormat="1" ht="21" customHeight="1" spans="1:17">
      <c r="A11" s="20" t="s">
        <v>154</v>
      </c>
      <c r="B11" s="20" t="s">
        <v>77</v>
      </c>
      <c r="C11" s="20" t="s">
        <v>155</v>
      </c>
      <c r="D11" s="20">
        <v>501</v>
      </c>
      <c r="E11" s="105" t="s">
        <v>74</v>
      </c>
      <c r="F11" s="20" t="s">
        <v>152</v>
      </c>
      <c r="G11" s="21">
        <v>25.697</v>
      </c>
      <c r="H11" s="21">
        <v>24.899</v>
      </c>
      <c r="I11" s="104"/>
      <c r="J11" s="112">
        <f t="shared" si="0"/>
        <v>0.797999999999998</v>
      </c>
      <c r="K11" s="104"/>
      <c r="L11" s="104"/>
      <c r="M11" s="112">
        <f t="shared" si="1"/>
        <v>0.797999999999998</v>
      </c>
      <c r="N11" s="104"/>
      <c r="O11" s="104"/>
      <c r="P11" s="104"/>
      <c r="Q11" s="104"/>
    </row>
    <row r="12" s="84" customFormat="1" ht="21" customHeight="1" spans="1:17">
      <c r="A12" s="20">
        <v>301</v>
      </c>
      <c r="B12" s="20" t="s">
        <v>156</v>
      </c>
      <c r="C12" s="20" t="s">
        <v>157</v>
      </c>
      <c r="D12" s="20">
        <v>501</v>
      </c>
      <c r="E12" s="105" t="s">
        <v>74</v>
      </c>
      <c r="F12" s="20" t="s">
        <v>152</v>
      </c>
      <c r="G12" s="21">
        <v>84.0609</v>
      </c>
      <c r="H12" s="21">
        <v>81.6738</v>
      </c>
      <c r="I12" s="104"/>
      <c r="J12" s="112">
        <f t="shared" si="0"/>
        <v>2.3871</v>
      </c>
      <c r="K12" s="104"/>
      <c r="L12" s="104"/>
      <c r="M12" s="112">
        <f t="shared" si="1"/>
        <v>2.3871</v>
      </c>
      <c r="N12" s="104"/>
      <c r="O12" s="104"/>
      <c r="P12" s="104"/>
      <c r="Q12" s="104"/>
    </row>
    <row r="13" s="84" customFormat="1" ht="21" customHeight="1" spans="1:17">
      <c r="A13" s="20" t="s">
        <v>154</v>
      </c>
      <c r="B13" s="20" t="s">
        <v>156</v>
      </c>
      <c r="C13" s="20" t="s">
        <v>158</v>
      </c>
      <c r="D13" s="20">
        <v>501</v>
      </c>
      <c r="E13" s="105" t="s">
        <v>74</v>
      </c>
      <c r="F13" s="20" t="s">
        <v>152</v>
      </c>
      <c r="G13" s="21">
        <v>84.0609</v>
      </c>
      <c r="H13" s="21">
        <v>81.6738</v>
      </c>
      <c r="I13" s="104"/>
      <c r="J13" s="112">
        <f t="shared" si="0"/>
        <v>2.3871</v>
      </c>
      <c r="K13" s="104"/>
      <c r="L13" s="104"/>
      <c r="M13" s="112">
        <f t="shared" si="1"/>
        <v>2.3871</v>
      </c>
      <c r="N13" s="104"/>
      <c r="O13" s="104"/>
      <c r="P13" s="104"/>
      <c r="Q13" s="104"/>
    </row>
    <row r="14" s="84" customFormat="1" ht="21" customHeight="1" spans="1:17">
      <c r="A14" s="20" t="s">
        <v>154</v>
      </c>
      <c r="B14" s="20" t="s">
        <v>156</v>
      </c>
      <c r="C14" s="20" t="s">
        <v>159</v>
      </c>
      <c r="D14" s="20">
        <v>501</v>
      </c>
      <c r="E14" s="105" t="s">
        <v>74</v>
      </c>
      <c r="F14" s="20" t="s">
        <v>152</v>
      </c>
      <c r="G14" s="21">
        <v>38.687</v>
      </c>
      <c r="H14" s="21">
        <v>0</v>
      </c>
      <c r="I14" s="104"/>
      <c r="J14" s="112">
        <f t="shared" si="0"/>
        <v>38.687</v>
      </c>
      <c r="K14" s="104"/>
      <c r="L14" s="104"/>
      <c r="M14" s="112">
        <f t="shared" si="1"/>
        <v>38.687</v>
      </c>
      <c r="N14" s="104"/>
      <c r="O14" s="104"/>
      <c r="P14" s="104"/>
      <c r="Q14" s="104"/>
    </row>
    <row r="15" s="84" customFormat="1" ht="21" customHeight="1" spans="1:17">
      <c r="A15" s="20" t="s">
        <v>154</v>
      </c>
      <c r="B15" s="20" t="s">
        <v>85</v>
      </c>
      <c r="C15" s="20" t="s">
        <v>160</v>
      </c>
      <c r="D15" s="20">
        <v>501</v>
      </c>
      <c r="E15" s="105" t="s">
        <v>77</v>
      </c>
      <c r="F15" s="20" t="s">
        <v>161</v>
      </c>
      <c r="G15" s="21">
        <v>227.3284</v>
      </c>
      <c r="H15" s="21">
        <v>214.9823</v>
      </c>
      <c r="I15" s="104"/>
      <c r="J15" s="112">
        <f t="shared" si="0"/>
        <v>12.3461</v>
      </c>
      <c r="K15" s="104"/>
      <c r="L15" s="104"/>
      <c r="M15" s="112">
        <f t="shared" si="1"/>
        <v>12.3461</v>
      </c>
      <c r="N15" s="104"/>
      <c r="O15" s="104"/>
      <c r="P15" s="104"/>
      <c r="Q15" s="104"/>
    </row>
    <row r="16" s="84" customFormat="1" ht="21" customHeight="1" spans="1:17">
      <c r="A16" s="20">
        <v>301</v>
      </c>
      <c r="B16" s="20" t="s">
        <v>162</v>
      </c>
      <c r="C16" s="20" t="s">
        <v>163</v>
      </c>
      <c r="D16" s="20">
        <v>501</v>
      </c>
      <c r="E16" s="105" t="s">
        <v>77</v>
      </c>
      <c r="F16" s="20" t="s">
        <v>161</v>
      </c>
      <c r="G16" s="21">
        <v>5.2832</v>
      </c>
      <c r="H16" s="21">
        <v>0</v>
      </c>
      <c r="I16" s="104"/>
      <c r="J16" s="112">
        <f t="shared" si="0"/>
        <v>5.2832</v>
      </c>
      <c r="K16" s="104"/>
      <c r="L16" s="104"/>
      <c r="M16" s="112">
        <f t="shared" si="1"/>
        <v>5.2832</v>
      </c>
      <c r="N16" s="104"/>
      <c r="O16" s="104"/>
      <c r="P16" s="104"/>
      <c r="Q16" s="104"/>
    </row>
    <row r="17" s="84" customFormat="1" ht="21" customHeight="1" spans="1:17">
      <c r="A17" s="20">
        <v>301</v>
      </c>
      <c r="B17" s="20" t="s">
        <v>164</v>
      </c>
      <c r="C17" s="20" t="s">
        <v>165</v>
      </c>
      <c r="D17" s="20">
        <v>501</v>
      </c>
      <c r="E17" s="105" t="s">
        <v>77</v>
      </c>
      <c r="F17" s="20" t="s">
        <v>161</v>
      </c>
      <c r="G17" s="21">
        <v>77.4161</v>
      </c>
      <c r="H17" s="21">
        <v>75.2438</v>
      </c>
      <c r="I17" s="104"/>
      <c r="J17" s="112">
        <f t="shared" si="0"/>
        <v>2.17230000000001</v>
      </c>
      <c r="K17" s="104"/>
      <c r="L17" s="104"/>
      <c r="M17" s="112">
        <f t="shared" si="1"/>
        <v>2.17230000000001</v>
      </c>
      <c r="N17" s="104"/>
      <c r="O17" s="104"/>
      <c r="P17" s="104"/>
      <c r="Q17" s="104"/>
    </row>
    <row r="18" s="84" customFormat="1" ht="21" customHeight="1" spans="1:17">
      <c r="A18" s="20">
        <v>301</v>
      </c>
      <c r="B18" s="20" t="s">
        <v>166</v>
      </c>
      <c r="C18" s="20" t="s">
        <v>167</v>
      </c>
      <c r="D18" s="20">
        <v>501</v>
      </c>
      <c r="E18" s="105" t="s">
        <v>77</v>
      </c>
      <c r="F18" s="20" t="s">
        <v>161</v>
      </c>
      <c r="G18" s="21">
        <v>0.4066</v>
      </c>
      <c r="H18" s="21">
        <v>0.1893</v>
      </c>
      <c r="I18" s="104"/>
      <c r="J18" s="112">
        <f t="shared" si="0"/>
        <v>0.2173</v>
      </c>
      <c r="K18" s="104"/>
      <c r="L18" s="104"/>
      <c r="M18" s="112">
        <f t="shared" si="1"/>
        <v>0.2173</v>
      </c>
      <c r="N18" s="104"/>
      <c r="O18" s="104"/>
      <c r="P18" s="104"/>
      <c r="Q18" s="104"/>
    </row>
    <row r="19" s="84" customFormat="1" ht="21" customHeight="1" spans="1:17">
      <c r="A19" s="20">
        <v>301</v>
      </c>
      <c r="B19" s="20" t="s">
        <v>166</v>
      </c>
      <c r="C19" s="20" t="s">
        <v>168</v>
      </c>
      <c r="D19" s="20">
        <v>501</v>
      </c>
      <c r="E19" s="105" t="s">
        <v>77</v>
      </c>
      <c r="F19" s="20" t="s">
        <v>161</v>
      </c>
      <c r="G19" s="21">
        <v>2.212</v>
      </c>
      <c r="H19" s="21">
        <v>2.1499</v>
      </c>
      <c r="I19" s="104"/>
      <c r="J19" s="112">
        <f t="shared" si="0"/>
        <v>0.0621</v>
      </c>
      <c r="K19" s="104"/>
      <c r="L19" s="104"/>
      <c r="M19" s="112">
        <f t="shared" si="1"/>
        <v>0.0621</v>
      </c>
      <c r="N19" s="104"/>
      <c r="O19" s="104"/>
      <c r="P19" s="104"/>
      <c r="Q19" s="104"/>
    </row>
    <row r="20" s="84" customFormat="1" ht="21" customHeight="1" spans="1:17">
      <c r="A20" s="20">
        <v>301</v>
      </c>
      <c r="B20" s="20" t="s">
        <v>166</v>
      </c>
      <c r="C20" s="20" t="s">
        <v>169</v>
      </c>
      <c r="D20" s="20">
        <v>501</v>
      </c>
      <c r="E20" s="105" t="s">
        <v>77</v>
      </c>
      <c r="F20" s="20" t="s">
        <v>161</v>
      </c>
      <c r="G20" s="21">
        <v>5.5298</v>
      </c>
      <c r="H20" s="21">
        <v>5.3746</v>
      </c>
      <c r="I20" s="104"/>
      <c r="J20" s="112">
        <f t="shared" si="0"/>
        <v>0.1552</v>
      </c>
      <c r="K20" s="104"/>
      <c r="L20" s="104"/>
      <c r="M20" s="112">
        <f t="shared" si="1"/>
        <v>0.1552</v>
      </c>
      <c r="N20" s="104"/>
      <c r="O20" s="104"/>
      <c r="P20" s="104"/>
      <c r="Q20" s="104"/>
    </row>
    <row r="21" s="84" customFormat="1" ht="21" customHeight="1" spans="1:17">
      <c r="A21" s="20">
        <v>301</v>
      </c>
      <c r="B21" s="20" t="s">
        <v>166</v>
      </c>
      <c r="C21" s="20" t="s">
        <v>170</v>
      </c>
      <c r="D21" s="20">
        <v>501</v>
      </c>
      <c r="E21" s="105" t="s">
        <v>77</v>
      </c>
      <c r="F21" s="20" t="s">
        <v>161</v>
      </c>
      <c r="G21" s="21">
        <v>2.5149</v>
      </c>
      <c r="H21" s="21">
        <v>2.4341</v>
      </c>
      <c r="I21" s="104"/>
      <c r="J21" s="112">
        <f t="shared" si="0"/>
        <v>0.0808</v>
      </c>
      <c r="K21" s="104"/>
      <c r="L21" s="104"/>
      <c r="M21" s="112">
        <f t="shared" si="1"/>
        <v>0.0808</v>
      </c>
      <c r="N21" s="104"/>
      <c r="O21" s="104"/>
      <c r="P21" s="104"/>
      <c r="Q21" s="104"/>
    </row>
    <row r="22" s="84" customFormat="1" ht="21" customHeight="1" spans="1:17">
      <c r="A22" s="20">
        <v>301</v>
      </c>
      <c r="B22" s="20" t="s">
        <v>171</v>
      </c>
      <c r="C22" s="20" t="s">
        <v>172</v>
      </c>
      <c r="D22" s="20">
        <v>501</v>
      </c>
      <c r="E22" s="105" t="s">
        <v>156</v>
      </c>
      <c r="F22" s="20" t="s">
        <v>173</v>
      </c>
      <c r="G22" s="21">
        <v>132.7605</v>
      </c>
      <c r="H22" s="21">
        <v>129.0366</v>
      </c>
      <c r="I22" s="104"/>
      <c r="J22" s="112">
        <f t="shared" si="0"/>
        <v>3.72390000000001</v>
      </c>
      <c r="K22" s="104"/>
      <c r="L22" s="104"/>
      <c r="M22" s="112">
        <f t="shared" si="1"/>
        <v>3.72390000000001</v>
      </c>
      <c r="N22" s="104"/>
      <c r="O22" s="104"/>
      <c r="P22" s="104"/>
      <c r="Q22" s="104"/>
    </row>
    <row r="23" s="84" customFormat="1" ht="21" customHeight="1" spans="1:17">
      <c r="A23" s="20">
        <v>302</v>
      </c>
      <c r="B23" s="20"/>
      <c r="C23" s="20" t="s">
        <v>174</v>
      </c>
      <c r="D23" s="20">
        <v>502</v>
      </c>
      <c r="E23" s="105"/>
      <c r="F23" s="20"/>
      <c r="G23" s="21">
        <v>175.6744</v>
      </c>
      <c r="H23" s="21">
        <v>158.4875</v>
      </c>
      <c r="I23" s="104"/>
      <c r="J23" s="112">
        <f t="shared" si="0"/>
        <v>17.1869</v>
      </c>
      <c r="K23" s="104"/>
      <c r="L23" s="104"/>
      <c r="M23" s="112">
        <f t="shared" si="1"/>
        <v>17.1869</v>
      </c>
      <c r="N23" s="104"/>
      <c r="O23" s="104"/>
      <c r="P23" s="104"/>
      <c r="Q23" s="104"/>
    </row>
    <row r="24" s="84" customFormat="1" ht="21" customHeight="1" spans="1:17">
      <c r="A24" s="20" t="s">
        <v>175</v>
      </c>
      <c r="B24" s="20"/>
      <c r="C24" s="20" t="s">
        <v>176</v>
      </c>
      <c r="D24" s="20">
        <v>502</v>
      </c>
      <c r="E24" s="105" t="s">
        <v>74</v>
      </c>
      <c r="F24" s="20" t="s">
        <v>177</v>
      </c>
      <c r="G24" s="21">
        <v>18.72</v>
      </c>
      <c r="H24" s="21">
        <v>18.12</v>
      </c>
      <c r="I24" s="104"/>
      <c r="J24" s="112">
        <f t="shared" si="0"/>
        <v>0.599999999999998</v>
      </c>
      <c r="K24" s="104"/>
      <c r="L24" s="104"/>
      <c r="M24" s="112">
        <f t="shared" si="1"/>
        <v>0.599999999999998</v>
      </c>
      <c r="N24" s="104"/>
      <c r="O24" s="104"/>
      <c r="P24" s="104"/>
      <c r="Q24" s="104"/>
    </row>
    <row r="25" s="84" customFormat="1" ht="21" customHeight="1" spans="1:17">
      <c r="A25" s="20">
        <v>302</v>
      </c>
      <c r="B25" s="20">
        <v>28</v>
      </c>
      <c r="C25" s="20" t="s">
        <v>178</v>
      </c>
      <c r="D25" s="20">
        <v>502</v>
      </c>
      <c r="E25" s="105" t="s">
        <v>74</v>
      </c>
      <c r="F25" s="20" t="s">
        <v>177</v>
      </c>
      <c r="G25" s="21">
        <v>22.119</v>
      </c>
      <c r="H25" s="21">
        <v>21.4983</v>
      </c>
      <c r="I25" s="104"/>
      <c r="J25" s="112">
        <f t="shared" si="0"/>
        <v>0.620699999999999</v>
      </c>
      <c r="K25" s="104"/>
      <c r="L25" s="104"/>
      <c r="M25" s="112">
        <f t="shared" si="1"/>
        <v>0.620699999999999</v>
      </c>
      <c r="N25" s="104"/>
      <c r="O25" s="104"/>
      <c r="P25" s="104"/>
      <c r="Q25" s="104"/>
    </row>
    <row r="26" s="84" customFormat="1" ht="21" customHeight="1" spans="1:17">
      <c r="A26" s="20">
        <v>302</v>
      </c>
      <c r="B26" s="20">
        <v>29</v>
      </c>
      <c r="C26" s="20" t="s">
        <v>179</v>
      </c>
      <c r="D26" s="20">
        <v>502</v>
      </c>
      <c r="E26" s="105" t="s">
        <v>74</v>
      </c>
      <c r="F26" s="20" t="s">
        <v>177</v>
      </c>
      <c r="G26" s="21">
        <v>26.7154</v>
      </c>
      <c r="H26" s="21">
        <v>10.7492</v>
      </c>
      <c r="I26" s="104"/>
      <c r="J26" s="112">
        <f t="shared" si="0"/>
        <v>15.9662</v>
      </c>
      <c r="K26" s="104"/>
      <c r="L26" s="104"/>
      <c r="M26" s="112">
        <f t="shared" si="1"/>
        <v>15.9662</v>
      </c>
      <c r="N26" s="104"/>
      <c r="O26" s="104"/>
      <c r="P26" s="104"/>
      <c r="Q26" s="104"/>
    </row>
    <row r="27" s="84" customFormat="1" ht="21" customHeight="1" spans="1:17">
      <c r="A27" s="20">
        <v>302</v>
      </c>
      <c r="B27" s="20">
        <v>39</v>
      </c>
      <c r="C27" s="20" t="s">
        <v>180</v>
      </c>
      <c r="D27" s="20">
        <v>502</v>
      </c>
      <c r="E27" s="105" t="s">
        <v>74</v>
      </c>
      <c r="F27" s="20" t="s">
        <v>177</v>
      </c>
      <c r="G27" s="21">
        <v>108.12</v>
      </c>
      <c r="H27" s="21">
        <v>108.12</v>
      </c>
      <c r="I27" s="104"/>
      <c r="J27" s="112">
        <f t="shared" si="0"/>
        <v>0</v>
      </c>
      <c r="K27" s="104"/>
      <c r="L27" s="104"/>
      <c r="M27" s="112">
        <f t="shared" si="1"/>
        <v>0</v>
      </c>
      <c r="N27" s="104"/>
      <c r="O27" s="104"/>
      <c r="P27" s="104"/>
      <c r="Q27" s="104"/>
    </row>
    <row r="28" s="84" customFormat="1" ht="21" customHeight="1" spans="1:17">
      <c r="A28" s="20">
        <v>303</v>
      </c>
      <c r="B28" s="20"/>
      <c r="C28" s="20" t="s">
        <v>181</v>
      </c>
      <c r="D28" s="20"/>
      <c r="E28" s="105"/>
      <c r="F28" s="20"/>
      <c r="G28" s="21">
        <v>98.3256</v>
      </c>
      <c r="H28" s="21">
        <v>91.9687</v>
      </c>
      <c r="I28" s="104"/>
      <c r="J28" s="112">
        <f t="shared" si="0"/>
        <v>6.3569</v>
      </c>
      <c r="K28" s="104"/>
      <c r="L28" s="104"/>
      <c r="M28" s="112">
        <f t="shared" si="1"/>
        <v>6.3569</v>
      </c>
      <c r="N28" s="104"/>
      <c r="O28" s="104"/>
      <c r="P28" s="104"/>
      <c r="Q28" s="104"/>
    </row>
    <row r="29" s="84" customFormat="1" ht="21" customHeight="1" spans="1:17">
      <c r="A29" s="20">
        <v>303</v>
      </c>
      <c r="B29" s="20" t="s">
        <v>74</v>
      </c>
      <c r="C29" s="20" t="s">
        <v>182</v>
      </c>
      <c r="D29" s="20">
        <v>509</v>
      </c>
      <c r="E29" s="105" t="s">
        <v>82</v>
      </c>
      <c r="F29" s="20" t="s">
        <v>183</v>
      </c>
      <c r="G29" s="21">
        <v>0</v>
      </c>
      <c r="H29" s="21">
        <v>0</v>
      </c>
      <c r="I29" s="104"/>
      <c r="J29" s="112">
        <f t="shared" si="0"/>
        <v>0</v>
      </c>
      <c r="K29" s="104"/>
      <c r="L29" s="104"/>
      <c r="M29" s="112">
        <f t="shared" si="1"/>
        <v>0</v>
      </c>
      <c r="N29" s="104"/>
      <c r="O29" s="104"/>
      <c r="P29" s="104"/>
      <c r="Q29" s="104"/>
    </row>
    <row r="30" s="84" customFormat="1" ht="21" customHeight="1" spans="1:17">
      <c r="A30" s="20">
        <v>303</v>
      </c>
      <c r="B30" s="20" t="s">
        <v>77</v>
      </c>
      <c r="C30" s="20" t="s">
        <v>184</v>
      </c>
      <c r="D30" s="20">
        <v>509</v>
      </c>
      <c r="E30" s="105" t="s">
        <v>82</v>
      </c>
      <c r="F30" s="20" t="s">
        <v>183</v>
      </c>
      <c r="G30" s="21">
        <v>35.916</v>
      </c>
      <c r="H30" s="21">
        <v>34.794</v>
      </c>
      <c r="I30" s="104"/>
      <c r="J30" s="112">
        <f t="shared" si="0"/>
        <v>1.122</v>
      </c>
      <c r="K30" s="104"/>
      <c r="L30" s="104"/>
      <c r="M30" s="112">
        <f t="shared" si="1"/>
        <v>1.122</v>
      </c>
      <c r="N30" s="104"/>
      <c r="O30" s="104"/>
      <c r="P30" s="104"/>
      <c r="Q30" s="104"/>
    </row>
    <row r="31" s="84" customFormat="1" ht="21" customHeight="1" spans="1:17">
      <c r="A31" s="20" t="s">
        <v>185</v>
      </c>
      <c r="B31" s="20" t="s">
        <v>77</v>
      </c>
      <c r="C31" s="20" t="s">
        <v>186</v>
      </c>
      <c r="D31" s="20">
        <v>509</v>
      </c>
      <c r="E31" s="105" t="s">
        <v>82</v>
      </c>
      <c r="F31" s="20" t="s">
        <v>183</v>
      </c>
      <c r="G31" s="21">
        <v>15.54</v>
      </c>
      <c r="H31" s="21">
        <v>15.071</v>
      </c>
      <c r="I31" s="104"/>
      <c r="J31" s="112">
        <f t="shared" si="0"/>
        <v>0.468999999999999</v>
      </c>
      <c r="K31" s="104"/>
      <c r="L31" s="104"/>
      <c r="M31" s="112">
        <f t="shared" si="1"/>
        <v>0.468999999999999</v>
      </c>
      <c r="N31" s="104"/>
      <c r="O31" s="104"/>
      <c r="P31" s="104"/>
      <c r="Q31" s="104"/>
    </row>
    <row r="32" s="84" customFormat="1" ht="21" customHeight="1" spans="1:17">
      <c r="A32" s="20" t="s">
        <v>185</v>
      </c>
      <c r="B32" s="20" t="s">
        <v>77</v>
      </c>
      <c r="C32" s="20" t="s">
        <v>187</v>
      </c>
      <c r="D32" s="20">
        <v>509</v>
      </c>
      <c r="E32" s="105" t="s">
        <v>82</v>
      </c>
      <c r="F32" s="20" t="s">
        <v>183</v>
      </c>
      <c r="G32" s="21">
        <v>3.69</v>
      </c>
      <c r="H32" s="21">
        <v>0</v>
      </c>
      <c r="I32" s="104"/>
      <c r="J32" s="112">
        <f t="shared" si="0"/>
        <v>3.69</v>
      </c>
      <c r="K32" s="104"/>
      <c r="L32" s="104"/>
      <c r="M32" s="112">
        <f t="shared" si="1"/>
        <v>3.69</v>
      </c>
      <c r="N32" s="104"/>
      <c r="O32" s="104"/>
      <c r="P32" s="104"/>
      <c r="Q32" s="104"/>
    </row>
    <row r="33" s="84" customFormat="1" ht="21" customHeight="1" spans="1:17">
      <c r="A33" s="20" t="s">
        <v>185</v>
      </c>
      <c r="B33" s="20" t="s">
        <v>77</v>
      </c>
      <c r="C33" s="20" t="s">
        <v>188</v>
      </c>
      <c r="D33" s="20">
        <v>509</v>
      </c>
      <c r="E33" s="105" t="s">
        <v>82</v>
      </c>
      <c r="F33" s="20" t="s">
        <v>183</v>
      </c>
      <c r="G33" s="21">
        <v>33.8796</v>
      </c>
      <c r="H33" s="21">
        <v>32.8037</v>
      </c>
      <c r="I33" s="104"/>
      <c r="J33" s="112">
        <f t="shared" si="0"/>
        <v>1.0759</v>
      </c>
      <c r="K33" s="104"/>
      <c r="L33" s="104"/>
      <c r="M33" s="112">
        <f t="shared" si="1"/>
        <v>1.0759</v>
      </c>
      <c r="N33" s="104"/>
      <c r="O33" s="104"/>
      <c r="P33" s="104"/>
      <c r="Q33" s="104"/>
    </row>
    <row r="34" s="84" customFormat="1" ht="21" customHeight="1" spans="1:17">
      <c r="A34" s="20">
        <v>303</v>
      </c>
      <c r="B34" s="20" t="s">
        <v>82</v>
      </c>
      <c r="C34" s="20" t="s">
        <v>189</v>
      </c>
      <c r="D34" s="20">
        <v>509</v>
      </c>
      <c r="E34" s="105" t="s">
        <v>74</v>
      </c>
      <c r="F34" s="20" t="s">
        <v>190</v>
      </c>
      <c r="G34" s="21">
        <v>9.3</v>
      </c>
      <c r="H34" s="21">
        <v>9.3</v>
      </c>
      <c r="I34" s="104"/>
      <c r="J34" s="112">
        <f t="shared" si="0"/>
        <v>0</v>
      </c>
      <c r="K34" s="104"/>
      <c r="L34" s="104"/>
      <c r="M34" s="112">
        <f t="shared" si="1"/>
        <v>0</v>
      </c>
      <c r="N34" s="104"/>
      <c r="O34" s="104"/>
      <c r="P34" s="104"/>
      <c r="Q34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4" sqref="B14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191</v>
      </c>
      <c r="B1" s="74"/>
      <c r="C1" s="75"/>
    </row>
    <row r="2" ht="15" customHeight="1" spans="1:2">
      <c r="A2" s="46" t="s">
        <v>1</v>
      </c>
      <c r="B2" s="76" t="s">
        <v>2</v>
      </c>
    </row>
    <row r="3" s="72" customFormat="1" ht="20" customHeight="1" spans="1:3">
      <c r="A3" s="77" t="s">
        <v>192</v>
      </c>
      <c r="B3" s="78" t="s">
        <v>193</v>
      </c>
      <c r="C3" s="73"/>
    </row>
    <row r="4" s="72" customFormat="1" ht="20" customHeight="1" spans="1:3">
      <c r="A4" s="79" t="s">
        <v>194</v>
      </c>
      <c r="B4" s="80">
        <v>29.5</v>
      </c>
      <c r="C4" s="73"/>
    </row>
    <row r="5" s="72" customFormat="1" ht="20" customHeight="1" spans="1:3">
      <c r="A5" s="81" t="s">
        <v>195</v>
      </c>
      <c r="B5" s="80">
        <v>0</v>
      </c>
      <c r="C5" s="73"/>
    </row>
    <row r="6" s="72" customFormat="1" ht="20" customHeight="1" spans="1:3">
      <c r="A6" s="81" t="s">
        <v>196</v>
      </c>
      <c r="B6" s="80">
        <v>1.5</v>
      </c>
      <c r="C6" s="73"/>
    </row>
    <row r="7" s="72" customFormat="1" ht="20" customHeight="1" spans="1:3">
      <c r="A7" s="81" t="s">
        <v>197</v>
      </c>
      <c r="B7" s="80">
        <v>28</v>
      </c>
      <c r="C7" s="73"/>
    </row>
    <row r="8" s="72" customFormat="1" ht="20" customHeight="1" spans="1:3">
      <c r="A8" s="81" t="s">
        <v>198</v>
      </c>
      <c r="B8" s="80">
        <v>28</v>
      </c>
      <c r="C8" s="73"/>
    </row>
    <row r="9" s="72" customFormat="1" ht="20" customHeight="1" spans="1:3">
      <c r="A9" s="81" t="s">
        <v>199</v>
      </c>
      <c r="B9" s="80"/>
      <c r="C9" s="73"/>
    </row>
    <row r="10" s="72" customFormat="1" ht="6" customHeight="1" spans="1:3">
      <c r="A10" s="13"/>
      <c r="B10" s="13"/>
      <c r="C10" s="73"/>
    </row>
    <row r="11" s="72" customFormat="1" ht="78" customHeight="1" spans="1:3">
      <c r="A11" s="82" t="s">
        <v>200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workbookViewId="0">
      <selection activeCell="A11" sqref="A11:K11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201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7" t="s">
        <v>2</v>
      </c>
    </row>
    <row r="3" s="42" customFormat="1" ht="16.5" customHeight="1" spans="1:11">
      <c r="A3" s="49" t="s">
        <v>93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95</v>
      </c>
      <c r="G4" s="58"/>
      <c r="H4" s="58"/>
      <c r="I4" s="68" t="s">
        <v>96</v>
      </c>
      <c r="J4" s="69"/>
      <c r="K4" s="70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143</v>
      </c>
      <c r="H5" s="53" t="s">
        <v>144</v>
      </c>
      <c r="I5" s="53" t="s">
        <v>18</v>
      </c>
      <c r="J5" s="53" t="s">
        <v>99</v>
      </c>
      <c r="K5" s="53" t="s">
        <v>100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10" t="s">
        <v>202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="43" customFormat="1" ht="22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 spans="5:14">
      <c r="E30" s="44"/>
      <c r="F30" s="44"/>
      <c r="G30" s="44"/>
      <c r="H30" s="44"/>
      <c r="I30" s="44"/>
      <c r="J30" s="44"/>
      <c r="K30" s="44"/>
      <c r="L30" s="44"/>
      <c r="M30" s="44"/>
      <c r="N30" s="44"/>
    </row>
  </sheetData>
  <mergeCells count="13">
    <mergeCell ref="A1:K1"/>
    <mergeCell ref="A2:D2"/>
    <mergeCell ref="A3:C3"/>
    <mergeCell ref="F3:K3"/>
    <mergeCell ref="F4:H4"/>
    <mergeCell ref="I4:K4"/>
    <mergeCell ref="A11:K11"/>
    <mergeCell ref="A12:K12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18" sqref="A18:K18"/>
    </sheetView>
  </sheetViews>
  <sheetFormatPr defaultColWidth="8.88333333333333" defaultRowHeight="14.25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203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204</v>
      </c>
      <c r="B3" s="29" t="s">
        <v>205</v>
      </c>
      <c r="C3" s="28" t="s">
        <v>204</v>
      </c>
      <c r="D3" s="29" t="s">
        <v>206</v>
      </c>
    </row>
    <row r="4" ht="21" customHeight="1" spans="1:4">
      <c r="A4" s="30" t="s">
        <v>207</v>
      </c>
      <c r="B4" s="31"/>
      <c r="C4" s="32" t="s">
        <v>208</v>
      </c>
      <c r="D4" s="33" t="s">
        <v>209</v>
      </c>
    </row>
    <row r="5" ht="21" customHeight="1" spans="1:4">
      <c r="A5" s="30" t="s">
        <v>210</v>
      </c>
      <c r="B5" s="31"/>
      <c r="C5" s="32" t="s">
        <v>211</v>
      </c>
      <c r="D5" s="31"/>
    </row>
    <row r="6" ht="21" customHeight="1" spans="1:4">
      <c r="A6" s="30" t="s">
        <v>212</v>
      </c>
      <c r="B6" s="31"/>
      <c r="C6" s="32" t="s">
        <v>213</v>
      </c>
      <c r="D6" s="31"/>
    </row>
    <row r="7" ht="21" customHeight="1" spans="1:4">
      <c r="A7" s="30" t="s">
        <v>214</v>
      </c>
      <c r="B7" s="31"/>
      <c r="C7" s="32" t="s">
        <v>215</v>
      </c>
      <c r="D7" s="31"/>
    </row>
    <row r="8" ht="21" customHeight="1" spans="1:4">
      <c r="A8" s="30" t="s">
        <v>216</v>
      </c>
      <c r="B8" s="31"/>
      <c r="C8" s="32" t="s">
        <v>217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218</v>
      </c>
      <c r="B10" s="35"/>
      <c r="C10" s="36" t="s">
        <v>219</v>
      </c>
      <c r="D10" s="35"/>
    </row>
    <row r="11" s="23" customFormat="1" ht="21" customHeight="1" spans="1:4">
      <c r="A11" s="37" t="s">
        <v>220</v>
      </c>
      <c r="B11" s="38"/>
      <c r="C11" s="39" t="s">
        <v>221</v>
      </c>
      <c r="D11" s="31"/>
    </row>
    <row r="12" ht="21" customHeight="1" spans="1:4">
      <c r="A12" s="40" t="s">
        <v>222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  <row r="18" spans="1:11">
      <c r="A18" s="10" t="s">
        <v>223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2">
    <mergeCell ref="A1:D1"/>
    <mergeCell ref="A18:K18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workbookViewId="0">
      <selection activeCell="C6" sqref="C6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224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93</v>
      </c>
      <c r="B3" s="18" t="s">
        <v>43</v>
      </c>
      <c r="C3" s="18" t="s">
        <v>225</v>
      </c>
    </row>
    <row r="4" ht="20.1" customHeight="1" spans="1:4">
      <c r="A4" s="18" t="s">
        <v>226</v>
      </c>
      <c r="B4" s="18" t="s">
        <v>226</v>
      </c>
      <c r="C4" s="18">
        <v>1</v>
      </c>
      <c r="D4" s="19"/>
    </row>
    <row r="5" ht="20.1" customHeight="1" spans="1:4">
      <c r="A5" s="18" t="s">
        <v>8</v>
      </c>
      <c r="B5" s="18"/>
      <c r="C5" s="18">
        <f>SUM(C6:C9)</f>
        <v>175.68</v>
      </c>
      <c r="D5" s="19"/>
    </row>
    <row r="6" ht="19.5" customHeight="1" spans="1:3">
      <c r="A6" s="20">
        <v>302</v>
      </c>
      <c r="B6" s="20" t="s">
        <v>176</v>
      </c>
      <c r="C6" s="21">
        <v>18.72</v>
      </c>
    </row>
    <row r="7" ht="19.5" customHeight="1" spans="1:3">
      <c r="A7" s="20">
        <v>30228</v>
      </c>
      <c r="B7" s="20" t="s">
        <v>178</v>
      </c>
      <c r="C7" s="21">
        <v>22.12</v>
      </c>
    </row>
    <row r="8" ht="19.5" customHeight="1" spans="1:3">
      <c r="A8" s="20">
        <v>30229</v>
      </c>
      <c r="B8" s="20" t="s">
        <v>179</v>
      </c>
      <c r="C8" s="21">
        <v>26.72</v>
      </c>
    </row>
    <row r="9" ht="19.5" customHeight="1" spans="1:3">
      <c r="A9" s="20">
        <v>30239</v>
      </c>
      <c r="B9" s="20" t="s">
        <v>180</v>
      </c>
      <c r="C9" s="21">
        <v>108.12</v>
      </c>
    </row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topLeftCell="A7" workbookViewId="0">
      <selection activeCell="I29" sqref="I29:I33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228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229</v>
      </c>
      <c r="B4" s="5"/>
      <c r="C4" s="5"/>
      <c r="D4" s="5"/>
      <c r="E4" s="5"/>
      <c r="F4" s="5"/>
      <c r="G4" s="5"/>
      <c r="H4" s="6"/>
      <c r="I4" s="5"/>
      <c r="J4" s="5" t="s">
        <v>230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231</v>
      </c>
      <c r="B5" s="7" t="s">
        <v>232</v>
      </c>
      <c r="C5" s="7"/>
      <c r="D5" s="7"/>
      <c r="E5" s="7"/>
      <c r="F5" s="7"/>
      <c r="G5" s="7"/>
      <c r="H5" s="7"/>
      <c r="I5" s="7"/>
      <c r="J5" s="7" t="s">
        <v>233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234</v>
      </c>
      <c r="C6" s="7"/>
      <c r="D6" s="7"/>
      <c r="E6" s="7"/>
      <c r="F6" s="7"/>
      <c r="G6" s="7"/>
      <c r="H6" s="7"/>
      <c r="I6" s="7"/>
      <c r="J6" s="7" t="s">
        <v>235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236</v>
      </c>
      <c r="C7" s="7"/>
      <c r="D7" s="7"/>
      <c r="E7" s="7"/>
      <c r="F7" s="7"/>
      <c r="G7" s="7"/>
      <c r="H7" s="7" t="s">
        <v>237</v>
      </c>
      <c r="I7" s="7"/>
      <c r="J7" s="7" t="s">
        <v>238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239</v>
      </c>
      <c r="C8" s="7"/>
      <c r="D8" s="7"/>
      <c r="E8" s="7"/>
      <c r="F8" s="7"/>
      <c r="G8" s="7"/>
      <c r="H8" s="7" t="s">
        <v>148</v>
      </c>
      <c r="I8" s="7"/>
      <c r="J8" s="7" t="s">
        <v>240</v>
      </c>
      <c r="K8" s="7"/>
      <c r="L8" s="7"/>
      <c r="M8" s="7"/>
      <c r="N8" s="7"/>
      <c r="O8" s="7"/>
      <c r="P8" s="7"/>
      <c r="Q8" s="7" t="s">
        <v>241</v>
      </c>
      <c r="R8" s="7"/>
      <c r="S8" s="7"/>
      <c r="T8" s="7"/>
    </row>
    <row r="9" ht="19" customHeight="1" spans="1:20">
      <c r="A9" s="7"/>
      <c r="B9" s="7" t="s">
        <v>242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244</v>
      </c>
      <c r="B11" s="7" t="s">
        <v>245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256</v>
      </c>
      <c r="E17" s="7"/>
      <c r="F17" s="7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261</v>
      </c>
      <c r="E21" s="7"/>
      <c r="F21" s="7" t="s">
        <v>262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5" spans="1:11">
      <c r="A25" s="10" t="s">
        <v>263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5:K25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2012-12-31T23:43:18Z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